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omplete" sheetId="1" r:id="rId1"/>
  </sheets>
  <definedNames>
    <definedName name="_xlnm.Print_Area" localSheetId="0">'Complete'!$B$1:$I$50</definedName>
  </definedNames>
  <calcPr fullCalcOnLoad="1"/>
</workbook>
</file>

<file path=xl/sharedStrings.xml><?xml version="1.0" encoding="utf-8"?>
<sst xmlns="http://schemas.openxmlformats.org/spreadsheetml/2006/main" count="18" uniqueCount="18">
  <si>
    <t>Advance or delay</t>
  </si>
  <si>
    <t>Probability</t>
  </si>
  <si>
    <t>Cum</t>
  </si>
  <si>
    <t>Flight interval</t>
  </si>
  <si>
    <t>Flights/hour</t>
  </si>
  <si>
    <t>Clearance time</t>
  </si>
  <si>
    <t>Average variation</t>
  </si>
  <si>
    <t>Average delay</t>
  </si>
  <si>
    <t>Worst delay</t>
  </si>
  <si>
    <t>Flight</t>
  </si>
  <si>
    <t>Due</t>
  </si>
  <si>
    <t>Random</t>
  </si>
  <si>
    <t>Variation</t>
  </si>
  <si>
    <t>Arrival</t>
  </si>
  <si>
    <t>Clear</t>
  </si>
  <si>
    <t>Delay</t>
  </si>
  <si>
    <t>Averages</t>
  </si>
  <si>
    <t>20.3  Airport Model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</si>
</sst>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"/>
    <numFmt numFmtId="173" formatCode="d/m/yy\ h:mm"/>
    <numFmt numFmtId="174" formatCode="0.0000"/>
    <numFmt numFmtId="175" formatCode="0.0"/>
    <numFmt numFmtId="176" formatCode="0.000"/>
    <numFmt numFmtId="177" formatCode="0.00\l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b/>
      <sz val="12"/>
      <color indexed="1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3"/>
      </left>
      <right>
        <color indexed="63"/>
      </right>
      <top style="medium">
        <color indexed="53"/>
      </top>
      <bottom style="medium"/>
    </border>
    <border>
      <left>
        <color indexed="63"/>
      </left>
      <right>
        <color indexed="63"/>
      </right>
      <top style="medium">
        <color indexed="53"/>
      </top>
      <bottom style="medium"/>
    </border>
    <border>
      <left>
        <color indexed="63"/>
      </left>
      <right style="medium">
        <color indexed="53"/>
      </right>
      <top style="medium">
        <color indexed="53"/>
      </top>
      <bottom style="medium"/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176" fontId="4" fillId="0" borderId="0" xfId="0" applyNumberFormat="1" applyFont="1" applyAlignment="1">
      <alignment/>
    </xf>
    <xf numFmtId="0" fontId="5" fillId="0" borderId="4" xfId="0" applyFont="1" applyBorder="1" applyAlignment="1">
      <alignment horizontal="right"/>
    </xf>
    <xf numFmtId="174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0" fontId="8" fillId="3" borderId="0" xfId="0" applyFont="1" applyFill="1" applyAlignment="1">
      <alignment/>
    </xf>
    <xf numFmtId="0" fontId="8" fillId="3" borderId="0" xfId="0" applyFont="1" applyFill="1" applyAlignment="1" quotePrefix="1">
      <alignment horizontal="left"/>
    </xf>
    <xf numFmtId="0" fontId="4" fillId="4" borderId="5" xfId="0" applyFont="1" applyFill="1" applyBorder="1" applyAlignment="1">
      <alignment horizontal="right" vertical="top" wrapText="1"/>
    </xf>
    <xf numFmtId="0" fontId="4" fillId="4" borderId="6" xfId="0" applyFont="1" applyFill="1" applyBorder="1" applyAlignment="1">
      <alignment horizontal="right" vertical="top" wrapText="1"/>
    </xf>
    <xf numFmtId="0" fontId="4" fillId="4" borderId="7" xfId="0" applyFont="1" applyFill="1" applyBorder="1" applyAlignment="1">
      <alignment horizontal="right" vertical="top" wrapText="1"/>
    </xf>
    <xf numFmtId="0" fontId="4" fillId="4" borderId="8" xfId="0" applyFont="1" applyFill="1" applyBorder="1" applyAlignment="1">
      <alignment/>
    </xf>
    <xf numFmtId="176" fontId="4" fillId="4" borderId="0" xfId="0" applyNumberFormat="1" applyFont="1" applyFill="1" applyBorder="1" applyAlignment="1">
      <alignment/>
    </xf>
    <xf numFmtId="176" fontId="4" fillId="4" borderId="9" xfId="0" applyNumberFormat="1" applyFont="1" applyFill="1" applyBorder="1" applyAlignment="1">
      <alignment/>
    </xf>
    <xf numFmtId="0" fontId="4" fillId="4" borderId="10" xfId="0" applyFont="1" applyFill="1" applyBorder="1" applyAlignment="1">
      <alignment/>
    </xf>
    <xf numFmtId="176" fontId="4" fillId="4" borderId="11" xfId="0" applyNumberFormat="1" applyFont="1" applyFill="1" applyBorder="1" applyAlignment="1">
      <alignment/>
    </xf>
    <xf numFmtId="176" fontId="4" fillId="4" borderId="12" xfId="0" applyNumberFormat="1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5" fillId="5" borderId="9" xfId="0" applyFont="1" applyFill="1" applyBorder="1" applyAlignment="1">
      <alignment/>
    </xf>
    <xf numFmtId="175" fontId="5" fillId="5" borderId="9" xfId="0" applyNumberFormat="1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5" fillId="5" borderId="11" xfId="0" applyFont="1" applyFill="1" applyBorder="1" applyAlignment="1">
      <alignment/>
    </xf>
    <xf numFmtId="175" fontId="5" fillId="5" borderId="12" xfId="0" applyNumberFormat="1" applyFont="1" applyFill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7D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CC99"/>
      <rgbColor rgb="00993300"/>
      <rgbColor rgb="00993366"/>
      <rgbColor rgb="00333399"/>
      <rgbColor rgb="00D9D8B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Distribution of Arrivals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7525"/>
          <c:w val="0.93825"/>
          <c:h val="0.66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Complete!$F$4:$F$16</c:f>
              <c:numCache/>
            </c:numRef>
          </c:cat>
          <c:val>
            <c:numRef>
              <c:f>Complete!$G$4:$G$16</c:f>
              <c:numCache/>
            </c:numRef>
          </c:val>
        </c:ser>
        <c:axId val="54058373"/>
        <c:axId val="16763310"/>
      </c:barChart>
      <c:catAx>
        <c:axId val="54058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Variation from Schedule (mins)</a:t>
                </a:r>
              </a:p>
            </c:rich>
          </c:tx>
          <c:layout>
            <c:manualLayout>
              <c:xMode val="factor"/>
              <c:yMode val="factor"/>
              <c:x val="-0.038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763310"/>
        <c:crosses val="autoZero"/>
        <c:auto val="0"/>
        <c:lblOffset val="100"/>
        <c:noMultiLvlLbl val="0"/>
      </c:catAx>
      <c:valAx>
        <c:axId val="167633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0583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Delay (mins)</a:t>
            </a:r>
          </a:p>
        </c:rich>
      </c:tx>
      <c:layout>
        <c:manualLayout>
          <c:xMode val="factor"/>
          <c:yMode val="factor"/>
          <c:x val="0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75"/>
          <c:w val="0.9675"/>
          <c:h val="0.8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Complete!$H$26</c:f>
              <c:strCache>
                <c:ptCount val="1"/>
                <c:pt idx="0">
                  <c:v>Delay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Complete!$B$27:$B$122</c:f>
              <c:numCache/>
            </c:numRef>
          </c:cat>
          <c:val>
            <c:numRef>
              <c:f>Complete!$H$27:$H$122</c:f>
              <c:numCache>
                <c:ptCount val="96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4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  <c:pt idx="21">
                  <c:v>4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4</c:v>
                </c:pt>
                <c:pt idx="32">
                  <c:v>3</c:v>
                </c:pt>
                <c:pt idx="33">
                  <c:v>3</c:v>
                </c:pt>
                <c:pt idx="34">
                  <c:v>0</c:v>
                </c:pt>
                <c:pt idx="35">
                  <c:v>1</c:v>
                </c:pt>
                <c:pt idx="36">
                  <c:v>5</c:v>
                </c:pt>
                <c:pt idx="37">
                  <c:v>4</c:v>
                </c:pt>
                <c:pt idx="38">
                  <c:v>6</c:v>
                </c:pt>
                <c:pt idx="39">
                  <c:v>3</c:v>
                </c:pt>
                <c:pt idx="40">
                  <c:v>0</c:v>
                </c:pt>
                <c:pt idx="41">
                  <c:v>4</c:v>
                </c:pt>
                <c:pt idx="42">
                  <c:v>3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3</c:v>
                </c:pt>
                <c:pt idx="47">
                  <c:v>2</c:v>
                </c:pt>
                <c:pt idx="48">
                  <c:v>5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2</c:v>
                </c:pt>
                <c:pt idx="53">
                  <c:v>4</c:v>
                </c:pt>
                <c:pt idx="54">
                  <c:v>5</c:v>
                </c:pt>
                <c:pt idx="55">
                  <c:v>3</c:v>
                </c:pt>
                <c:pt idx="56">
                  <c:v>2</c:v>
                </c:pt>
                <c:pt idx="57">
                  <c:v>2</c:v>
                </c:pt>
                <c:pt idx="58">
                  <c:v>3</c:v>
                </c:pt>
                <c:pt idx="59">
                  <c:v>4</c:v>
                </c:pt>
                <c:pt idx="60">
                  <c:v>3</c:v>
                </c:pt>
                <c:pt idx="61">
                  <c:v>2</c:v>
                </c:pt>
                <c:pt idx="62">
                  <c:v>4</c:v>
                </c:pt>
                <c:pt idx="63">
                  <c:v>2</c:v>
                </c:pt>
                <c:pt idx="64">
                  <c:v>3</c:v>
                </c:pt>
                <c:pt idx="65">
                  <c:v>2</c:v>
                </c:pt>
                <c:pt idx="66">
                  <c:v>2</c:v>
                </c:pt>
                <c:pt idx="67">
                  <c:v>5</c:v>
                </c:pt>
                <c:pt idx="68">
                  <c:v>5</c:v>
                </c:pt>
                <c:pt idx="69">
                  <c:v>6</c:v>
                </c:pt>
                <c:pt idx="70">
                  <c:v>5</c:v>
                </c:pt>
                <c:pt idx="71">
                  <c:v>4</c:v>
                </c:pt>
                <c:pt idx="72">
                  <c:v>0</c:v>
                </c:pt>
                <c:pt idx="73">
                  <c:v>3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2</c:v>
                </c:pt>
                <c:pt idx="78">
                  <c:v>7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2</c:v>
                </c:pt>
                <c:pt idx="83">
                  <c:v>4</c:v>
                </c:pt>
                <c:pt idx="84">
                  <c:v>2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4</c:v>
                </c:pt>
                <c:pt idx="89">
                  <c:v>8</c:v>
                </c:pt>
                <c:pt idx="90">
                  <c:v>2</c:v>
                </c:pt>
                <c:pt idx="91">
                  <c:v>4</c:v>
                </c:pt>
                <c:pt idx="92">
                  <c:v>4</c:v>
                </c:pt>
                <c:pt idx="93">
                  <c:v>2</c:v>
                </c:pt>
                <c:pt idx="94">
                  <c:v>0</c:v>
                </c:pt>
                <c:pt idx="95">
                  <c:v>1</c:v>
                </c:pt>
              </c:numCache>
            </c:numRef>
          </c:val>
        </c:ser>
        <c:axId val="16652063"/>
        <c:axId val="15650840"/>
      </c:barChart>
      <c:catAx>
        <c:axId val="16652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Flight No</a:t>
                </a:r>
              </a:p>
            </c:rich>
          </c:tx>
          <c:layout>
            <c:manualLayout>
              <c:xMode val="factor"/>
              <c:yMode val="factor"/>
              <c:x val="-0.04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15650840"/>
        <c:crosses val="autoZero"/>
        <c:auto val="0"/>
        <c:lblOffset val="100"/>
        <c:tickLblSkip val="20"/>
        <c:noMultiLvlLbl val="0"/>
      </c:catAx>
      <c:valAx>
        <c:axId val="156508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6520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</xdr:row>
      <xdr:rowOff>295275</xdr:rowOff>
    </xdr:from>
    <xdr:to>
      <xdr:col>4</xdr:col>
      <xdr:colOff>628650</xdr:colOff>
      <xdr:row>4</xdr:row>
      <xdr:rowOff>95250</xdr:rowOff>
    </xdr:to>
    <xdr:sp>
      <xdr:nvSpPr>
        <xdr:cNvPr id="1" name="Text 3"/>
        <xdr:cNvSpPr txBox="1">
          <a:spLocks noChangeArrowheads="1"/>
        </xdr:cNvSpPr>
      </xdr:nvSpPr>
      <xdr:spPr>
        <a:xfrm>
          <a:off x="1066800" y="504825"/>
          <a:ext cx="1828800" cy="44767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Figures keyed in from standard distribution table</a:t>
          </a:r>
        </a:p>
      </xdr:txBody>
    </xdr:sp>
    <xdr:clientData/>
  </xdr:twoCellAnchor>
  <xdr:twoCellAnchor>
    <xdr:from>
      <xdr:col>4</xdr:col>
      <xdr:colOff>628650</xdr:colOff>
      <xdr:row>3</xdr:row>
      <xdr:rowOff>85725</xdr:rowOff>
    </xdr:from>
    <xdr:to>
      <xdr:col>6</xdr:col>
      <xdr:colOff>352425</xdr:colOff>
      <xdr:row>3</xdr:row>
      <xdr:rowOff>104775</xdr:rowOff>
    </xdr:to>
    <xdr:sp>
      <xdr:nvSpPr>
        <xdr:cNvPr id="2" name="Line 2"/>
        <xdr:cNvSpPr>
          <a:spLocks/>
        </xdr:cNvSpPr>
      </xdr:nvSpPr>
      <xdr:spPr>
        <a:xfrm>
          <a:off x="2895600" y="781050"/>
          <a:ext cx="1152525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180975</xdr:colOff>
      <xdr:row>29</xdr:row>
      <xdr:rowOff>38100</xdr:rowOff>
    </xdr:from>
    <xdr:to>
      <xdr:col>8</xdr:col>
      <xdr:colOff>257175</xdr:colOff>
      <xdr:row>31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3162300" y="4981575"/>
          <a:ext cx="2219325" cy="285750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=Lookup(C30,G$3:G$15, E$4:E$16)</a:t>
          </a:r>
        </a:p>
      </xdr:txBody>
    </xdr:sp>
    <xdr:clientData/>
  </xdr:twoCellAnchor>
  <xdr:twoCellAnchor>
    <xdr:from>
      <xdr:col>5</xdr:col>
      <xdr:colOff>0</xdr:colOff>
      <xdr:row>29</xdr:row>
      <xdr:rowOff>123825</xdr:rowOff>
    </xdr:from>
    <xdr:to>
      <xdr:col>5</xdr:col>
      <xdr:colOff>209550</xdr:colOff>
      <xdr:row>29</xdr:row>
      <xdr:rowOff>123825</xdr:rowOff>
    </xdr:to>
    <xdr:sp>
      <xdr:nvSpPr>
        <xdr:cNvPr id="4" name="Line 4"/>
        <xdr:cNvSpPr>
          <a:spLocks/>
        </xdr:cNvSpPr>
      </xdr:nvSpPr>
      <xdr:spPr>
        <a:xfrm>
          <a:off x="2981325" y="506730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161925</xdr:colOff>
      <xdr:row>32</xdr:row>
      <xdr:rowOff>142875</xdr:rowOff>
    </xdr:from>
    <xdr:to>
      <xdr:col>5</xdr:col>
      <xdr:colOff>495300</xdr:colOff>
      <xdr:row>34</xdr:row>
      <xdr:rowOff>95250</xdr:rowOff>
    </xdr:to>
    <xdr:sp>
      <xdr:nvSpPr>
        <xdr:cNvPr id="5" name="Text 8"/>
        <xdr:cNvSpPr txBox="1">
          <a:spLocks noChangeArrowheads="1"/>
        </xdr:cNvSpPr>
      </xdr:nvSpPr>
      <xdr:spPr>
        <a:xfrm>
          <a:off x="1000125" y="5572125"/>
          <a:ext cx="2476500" cy="2762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=IF((E35&gt;F34),(E35+C$18),(F34+C$18))</a:t>
          </a:r>
        </a:p>
      </xdr:txBody>
    </xdr:sp>
    <xdr:clientData/>
  </xdr:twoCellAnchor>
  <xdr:twoCellAnchor>
    <xdr:from>
      <xdr:col>5</xdr:col>
      <xdr:colOff>523875</xdr:colOff>
      <xdr:row>34</xdr:row>
      <xdr:rowOff>9525</xdr:rowOff>
    </xdr:from>
    <xdr:to>
      <xdr:col>6</xdr:col>
      <xdr:colOff>485775</xdr:colOff>
      <xdr:row>34</xdr:row>
      <xdr:rowOff>123825</xdr:rowOff>
    </xdr:to>
    <xdr:sp>
      <xdr:nvSpPr>
        <xdr:cNvPr id="6" name="Line 6"/>
        <xdr:cNvSpPr>
          <a:spLocks/>
        </xdr:cNvSpPr>
      </xdr:nvSpPr>
      <xdr:spPr>
        <a:xfrm>
          <a:off x="3505200" y="5762625"/>
          <a:ext cx="6762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19050</xdr:rowOff>
    </xdr:from>
    <xdr:to>
      <xdr:col>5</xdr:col>
      <xdr:colOff>352425</xdr:colOff>
      <xdr:row>14</xdr:row>
      <xdr:rowOff>19050</xdr:rowOff>
    </xdr:to>
    <xdr:graphicFrame>
      <xdr:nvGraphicFramePr>
        <xdr:cNvPr id="7" name="Chart 7"/>
        <xdr:cNvGraphicFramePr/>
      </xdr:nvGraphicFramePr>
      <xdr:xfrm>
        <a:off x="161925" y="1038225"/>
        <a:ext cx="3171825" cy="145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16</xdr:row>
      <xdr:rowOff>133350</xdr:rowOff>
    </xdr:from>
    <xdr:to>
      <xdr:col>8</xdr:col>
      <xdr:colOff>561975</xdr:colOff>
      <xdr:row>24</xdr:row>
      <xdr:rowOff>76200</xdr:rowOff>
    </xdr:to>
    <xdr:graphicFrame>
      <xdr:nvGraphicFramePr>
        <xdr:cNvPr id="8" name="Chart 8"/>
        <xdr:cNvGraphicFramePr/>
      </xdr:nvGraphicFramePr>
      <xdr:xfrm>
        <a:off x="2305050" y="2952750"/>
        <a:ext cx="3381375" cy="124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295275</xdr:colOff>
      <xdr:row>21</xdr:row>
      <xdr:rowOff>152400</xdr:rowOff>
    </xdr:from>
    <xdr:to>
      <xdr:col>3</xdr:col>
      <xdr:colOff>485775</xdr:colOff>
      <xdr:row>23</xdr:row>
      <xdr:rowOff>104775</xdr:rowOff>
    </xdr:to>
    <xdr:sp>
      <xdr:nvSpPr>
        <xdr:cNvPr id="9" name="Text 13"/>
        <xdr:cNvSpPr txBox="1">
          <a:spLocks noChangeArrowheads="1"/>
        </xdr:cNvSpPr>
      </xdr:nvSpPr>
      <xdr:spPr>
        <a:xfrm>
          <a:off x="419100" y="3790950"/>
          <a:ext cx="1619250" cy="2762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Flight interval is key input</a:t>
          </a:r>
        </a:p>
      </xdr:txBody>
    </xdr:sp>
    <xdr:clientData/>
  </xdr:twoCellAnchor>
  <xdr:twoCellAnchor>
    <xdr:from>
      <xdr:col>3</xdr:col>
      <xdr:colOff>114300</xdr:colOff>
      <xdr:row>15</xdr:row>
      <xdr:rowOff>76200</xdr:rowOff>
    </xdr:from>
    <xdr:to>
      <xdr:col>3</xdr:col>
      <xdr:colOff>571500</xdr:colOff>
      <xdr:row>22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1666875" y="2724150"/>
          <a:ext cx="45720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8515625" style="1" customWidth="1"/>
    <col min="2" max="8" width="10.7109375" style="1" customWidth="1"/>
    <col min="9" max="16384" width="9.140625" style="1" customWidth="1"/>
  </cols>
  <sheetData>
    <row r="1" spans="1:5" ht="16.5" thickBot="1">
      <c r="A1" s="10" t="s">
        <v>17</v>
      </c>
      <c r="B1" s="11"/>
      <c r="C1" s="10"/>
      <c r="E1" s="2"/>
    </row>
    <row r="2" spans="5:8" ht="25.5" customHeight="1" thickBot="1">
      <c r="E2" s="2"/>
      <c r="F2" s="12" t="s">
        <v>0</v>
      </c>
      <c r="G2" s="13" t="s">
        <v>1</v>
      </c>
      <c r="H2" s="14" t="s">
        <v>2</v>
      </c>
    </row>
    <row r="3" spans="6:8" ht="12.75">
      <c r="F3" s="15"/>
      <c r="G3" s="16"/>
      <c r="H3" s="17">
        <v>0</v>
      </c>
    </row>
    <row r="4" spans="6:8" ht="12.75">
      <c r="F4" s="15">
        <v>-6</v>
      </c>
      <c r="G4" s="16">
        <f>0.5-0.497</f>
        <v>0.0030000000000000027</v>
      </c>
      <c r="H4" s="17">
        <f>G4</f>
        <v>0.0030000000000000027</v>
      </c>
    </row>
    <row r="5" spans="6:8" ht="12.75">
      <c r="F5" s="15">
        <v>-5</v>
      </c>
      <c r="G5" s="16">
        <f>0.497-0.4878</f>
        <v>0.009199999999999986</v>
      </c>
      <c r="H5" s="17">
        <f aca="true" t="shared" si="0" ref="H5:H16">H4+G5</f>
        <v>0.012199999999999989</v>
      </c>
    </row>
    <row r="6" spans="6:8" ht="12.75">
      <c r="F6" s="15">
        <v>-4</v>
      </c>
      <c r="G6" s="16">
        <f>0.4878-0.4599</f>
        <v>0.027900000000000036</v>
      </c>
      <c r="H6" s="17">
        <f t="shared" si="0"/>
        <v>0.040100000000000025</v>
      </c>
    </row>
    <row r="7" spans="6:8" ht="12.75">
      <c r="F7" s="15">
        <v>-3</v>
      </c>
      <c r="G7" s="16">
        <f>0.4599-0.3944</f>
        <v>0.0655</v>
      </c>
      <c r="H7" s="17">
        <f t="shared" si="0"/>
        <v>0.10560000000000003</v>
      </c>
    </row>
    <row r="8" spans="6:8" ht="12.75">
      <c r="F8" s="15">
        <v>-2</v>
      </c>
      <c r="G8" s="16">
        <f>0.3944-0.2734</f>
        <v>0.121</v>
      </c>
      <c r="H8" s="17">
        <f t="shared" si="0"/>
        <v>0.22660000000000002</v>
      </c>
    </row>
    <row r="9" spans="6:8" ht="12.75">
      <c r="F9" s="15">
        <v>-1</v>
      </c>
      <c r="G9" s="16">
        <f>0.2734-0.0987</f>
        <v>0.17469999999999997</v>
      </c>
      <c r="H9" s="17">
        <f t="shared" si="0"/>
        <v>0.4013</v>
      </c>
    </row>
    <row r="10" spans="6:8" ht="12.75">
      <c r="F10" s="15">
        <v>0</v>
      </c>
      <c r="G10" s="16">
        <f>0.0987*2</f>
        <v>0.1974</v>
      </c>
      <c r="H10" s="17">
        <f t="shared" si="0"/>
        <v>0.5987</v>
      </c>
    </row>
    <row r="11" spans="6:8" ht="12.75">
      <c r="F11" s="15">
        <v>1</v>
      </c>
      <c r="G11" s="16">
        <f>G9</f>
        <v>0.17469999999999997</v>
      </c>
      <c r="H11" s="17">
        <f t="shared" si="0"/>
        <v>0.7734</v>
      </c>
    </row>
    <row r="12" spans="6:8" ht="12.75">
      <c r="F12" s="15">
        <v>2</v>
      </c>
      <c r="G12" s="16">
        <f>G8</f>
        <v>0.121</v>
      </c>
      <c r="H12" s="17">
        <f t="shared" si="0"/>
        <v>0.8944</v>
      </c>
    </row>
    <row r="13" spans="6:8" ht="12.75">
      <c r="F13" s="15">
        <v>3</v>
      </c>
      <c r="G13" s="16">
        <f>G7</f>
        <v>0.0655</v>
      </c>
      <c r="H13" s="17">
        <f t="shared" si="0"/>
        <v>0.9599</v>
      </c>
    </row>
    <row r="14" spans="6:8" ht="12.75">
      <c r="F14" s="15">
        <v>4</v>
      </c>
      <c r="G14" s="16">
        <f>G6</f>
        <v>0.027900000000000036</v>
      </c>
      <c r="H14" s="17">
        <f t="shared" si="0"/>
        <v>0.9878</v>
      </c>
    </row>
    <row r="15" spans="6:8" ht="13.5" thickBot="1">
      <c r="F15" s="15">
        <v>5</v>
      </c>
      <c r="G15" s="16">
        <f>G5</f>
        <v>0.009199999999999986</v>
      </c>
      <c r="H15" s="17">
        <f t="shared" si="0"/>
        <v>0.997</v>
      </c>
    </row>
    <row r="16" spans="2:8" ht="13.5" thickBot="1">
      <c r="B16" s="3" t="s">
        <v>3</v>
      </c>
      <c r="C16" s="4"/>
      <c r="D16" s="5">
        <v>6</v>
      </c>
      <c r="F16" s="18">
        <v>6</v>
      </c>
      <c r="G16" s="19">
        <f>G4</f>
        <v>0.0030000000000000027</v>
      </c>
      <c r="H16" s="20">
        <f t="shared" si="0"/>
        <v>1</v>
      </c>
    </row>
    <row r="17" spans="2:8" ht="12.75">
      <c r="B17" s="21" t="s">
        <v>4</v>
      </c>
      <c r="C17" s="22"/>
      <c r="D17" s="23">
        <f>60/D16</f>
        <v>10</v>
      </c>
      <c r="G17" s="6"/>
      <c r="H17" s="6"/>
    </row>
    <row r="18" spans="2:4" ht="12.75">
      <c r="B18" s="21" t="s">
        <v>5</v>
      </c>
      <c r="C18" s="22"/>
      <c r="D18" s="23">
        <v>6</v>
      </c>
    </row>
    <row r="19" spans="2:4" ht="12.75">
      <c r="B19" s="21" t="s">
        <v>6</v>
      </c>
      <c r="C19" s="22"/>
      <c r="D19" s="24">
        <f>E124</f>
        <v>-0.22916666666666666</v>
      </c>
    </row>
    <row r="20" spans="2:4" ht="12.75">
      <c r="B20" s="21" t="s">
        <v>7</v>
      </c>
      <c r="C20" s="22"/>
      <c r="D20" s="24">
        <f>H124</f>
        <v>3.8958333333333335</v>
      </c>
    </row>
    <row r="21" spans="2:4" ht="13.5" thickBot="1">
      <c r="B21" s="25" t="s">
        <v>8</v>
      </c>
      <c r="C21" s="26"/>
      <c r="D21" s="27">
        <f>MAX(H27:H122)</f>
        <v>9</v>
      </c>
    </row>
    <row r="26" spans="2:8" ht="13.5" thickBot="1">
      <c r="B26" s="7" t="s">
        <v>9</v>
      </c>
      <c r="C26" s="7" t="s">
        <v>10</v>
      </c>
      <c r="D26" s="7" t="s">
        <v>11</v>
      </c>
      <c r="E26" s="7" t="s">
        <v>12</v>
      </c>
      <c r="F26" s="7" t="s">
        <v>13</v>
      </c>
      <c r="G26" s="7" t="s">
        <v>14</v>
      </c>
      <c r="H26" s="7" t="s">
        <v>15</v>
      </c>
    </row>
    <row r="27" spans="2:8" ht="12.75">
      <c r="B27" s="1">
        <v>1</v>
      </c>
      <c r="C27" s="1">
        <f aca="true" t="shared" si="1" ref="C27:C58">B27*D$16</f>
        <v>6</v>
      </c>
      <c r="D27" s="8">
        <f aca="true" ca="1" t="shared" si="2" ref="D27:D58">RAND()</f>
        <v>0.4882373102200379</v>
      </c>
      <c r="E27" s="1">
        <f aca="true" t="shared" si="3" ref="E27:E58">LOOKUP(D27,H$3:H$15,F$4:F$16)</f>
        <v>0</v>
      </c>
      <c r="F27" s="1">
        <f aca="true" t="shared" si="4" ref="F27:F58">+C27+E27</f>
        <v>6</v>
      </c>
      <c r="G27" s="1">
        <f>+F27+D18</f>
        <v>12</v>
      </c>
      <c r="H27" s="1">
        <f aca="true" t="shared" si="5" ref="H27:H58">+G27-F27-D$18</f>
        <v>0</v>
      </c>
    </row>
    <row r="28" spans="2:8" ht="12.75">
      <c r="B28" s="1">
        <f aca="true" t="shared" si="6" ref="B28:B59">B27+1</f>
        <v>2</v>
      </c>
      <c r="C28" s="1">
        <f t="shared" si="1"/>
        <v>12</v>
      </c>
      <c r="D28" s="8">
        <f ca="1" t="shared" si="2"/>
        <v>0.18995067099233598</v>
      </c>
      <c r="E28" s="1">
        <f t="shared" si="3"/>
        <v>-2</v>
      </c>
      <c r="F28" s="1">
        <f t="shared" si="4"/>
        <v>10</v>
      </c>
      <c r="G28" s="1">
        <f aca="true" t="shared" si="7" ref="G28:G59">IF((F28&gt;G27),(F28+D$18),(G27+D$18))</f>
        <v>18</v>
      </c>
      <c r="H28" s="1">
        <f t="shared" si="5"/>
        <v>2</v>
      </c>
    </row>
    <row r="29" spans="2:8" ht="12.75">
      <c r="B29" s="1">
        <f t="shared" si="6"/>
        <v>3</v>
      </c>
      <c r="C29" s="1">
        <f t="shared" si="1"/>
        <v>18</v>
      </c>
      <c r="D29" s="8">
        <f ca="1" t="shared" si="2"/>
        <v>0.7168668157316527</v>
      </c>
      <c r="E29" s="1">
        <f t="shared" si="3"/>
        <v>1</v>
      </c>
      <c r="F29" s="1">
        <f t="shared" si="4"/>
        <v>19</v>
      </c>
      <c r="G29" s="1">
        <f t="shared" si="7"/>
        <v>25</v>
      </c>
      <c r="H29" s="1">
        <f t="shared" si="5"/>
        <v>0</v>
      </c>
    </row>
    <row r="30" spans="2:8" ht="12.75">
      <c r="B30" s="1">
        <f t="shared" si="6"/>
        <v>4</v>
      </c>
      <c r="C30" s="1">
        <f t="shared" si="1"/>
        <v>24</v>
      </c>
      <c r="D30" s="8">
        <f ca="1" t="shared" si="2"/>
        <v>0.5603243005609055</v>
      </c>
      <c r="E30" s="1">
        <f t="shared" si="3"/>
        <v>0</v>
      </c>
      <c r="F30" s="1">
        <f t="shared" si="4"/>
        <v>24</v>
      </c>
      <c r="G30" s="1">
        <f t="shared" si="7"/>
        <v>31</v>
      </c>
      <c r="H30" s="1">
        <f t="shared" si="5"/>
        <v>1</v>
      </c>
    </row>
    <row r="31" spans="2:8" ht="12.75">
      <c r="B31" s="1">
        <f t="shared" si="6"/>
        <v>5</v>
      </c>
      <c r="C31" s="1">
        <f t="shared" si="1"/>
        <v>30</v>
      </c>
      <c r="D31" s="8">
        <f ca="1" t="shared" si="2"/>
        <v>0.1562828086533239</v>
      </c>
      <c r="E31" s="1">
        <f t="shared" si="3"/>
        <v>-2</v>
      </c>
      <c r="F31" s="1">
        <f t="shared" si="4"/>
        <v>28</v>
      </c>
      <c r="G31" s="1">
        <f t="shared" si="7"/>
        <v>37</v>
      </c>
      <c r="H31" s="1">
        <f t="shared" si="5"/>
        <v>3</v>
      </c>
    </row>
    <row r="32" spans="2:8" ht="12.75">
      <c r="B32" s="1">
        <f t="shared" si="6"/>
        <v>6</v>
      </c>
      <c r="C32" s="1">
        <f t="shared" si="1"/>
        <v>36</v>
      </c>
      <c r="D32" s="8">
        <f ca="1" t="shared" si="2"/>
        <v>0.06479078429392637</v>
      </c>
      <c r="E32" s="1">
        <f t="shared" si="3"/>
        <v>-3</v>
      </c>
      <c r="F32" s="1">
        <f t="shared" si="4"/>
        <v>33</v>
      </c>
      <c r="G32" s="1">
        <f t="shared" si="7"/>
        <v>43</v>
      </c>
      <c r="H32" s="1">
        <f t="shared" si="5"/>
        <v>4</v>
      </c>
    </row>
    <row r="33" spans="2:8" ht="12.75">
      <c r="B33" s="1">
        <f t="shared" si="6"/>
        <v>7</v>
      </c>
      <c r="C33" s="1">
        <f t="shared" si="1"/>
        <v>42</v>
      </c>
      <c r="D33" s="8">
        <f ca="1" t="shared" si="2"/>
        <v>0.5216195506509131</v>
      </c>
      <c r="E33" s="1">
        <f t="shared" si="3"/>
        <v>0</v>
      </c>
      <c r="F33" s="1">
        <f t="shared" si="4"/>
        <v>42</v>
      </c>
      <c r="G33" s="1">
        <f t="shared" si="7"/>
        <v>49</v>
      </c>
      <c r="H33" s="1">
        <f t="shared" si="5"/>
        <v>1</v>
      </c>
    </row>
    <row r="34" spans="2:8" ht="12.75">
      <c r="B34" s="1">
        <f t="shared" si="6"/>
        <v>8</v>
      </c>
      <c r="C34" s="1">
        <f t="shared" si="1"/>
        <v>48</v>
      </c>
      <c r="D34" s="8">
        <f ca="1" t="shared" si="2"/>
        <v>0.03693394261798799</v>
      </c>
      <c r="E34" s="1">
        <f t="shared" si="3"/>
        <v>-4</v>
      </c>
      <c r="F34" s="1">
        <f t="shared" si="4"/>
        <v>44</v>
      </c>
      <c r="G34" s="1">
        <f t="shared" si="7"/>
        <v>55</v>
      </c>
      <c r="H34" s="1">
        <f t="shared" si="5"/>
        <v>5</v>
      </c>
    </row>
    <row r="35" spans="2:8" ht="12.75">
      <c r="B35" s="1">
        <f t="shared" si="6"/>
        <v>9</v>
      </c>
      <c r="C35" s="1">
        <f t="shared" si="1"/>
        <v>54</v>
      </c>
      <c r="D35" s="8">
        <f ca="1" t="shared" si="2"/>
        <v>0.9395774512600645</v>
      </c>
      <c r="E35" s="1">
        <f t="shared" si="3"/>
        <v>3</v>
      </c>
      <c r="F35" s="1">
        <f t="shared" si="4"/>
        <v>57</v>
      </c>
      <c r="G35" s="1">
        <f t="shared" si="7"/>
        <v>63</v>
      </c>
      <c r="H35" s="1">
        <f t="shared" si="5"/>
        <v>0</v>
      </c>
    </row>
    <row r="36" spans="2:8" ht="12.75">
      <c r="B36" s="1">
        <f t="shared" si="6"/>
        <v>10</v>
      </c>
      <c r="C36" s="1">
        <f t="shared" si="1"/>
        <v>60</v>
      </c>
      <c r="D36" s="8">
        <f ca="1" t="shared" si="2"/>
        <v>0.8014758250937826</v>
      </c>
      <c r="E36" s="1">
        <f t="shared" si="3"/>
        <v>2</v>
      </c>
      <c r="F36" s="1">
        <f t="shared" si="4"/>
        <v>62</v>
      </c>
      <c r="G36" s="1">
        <f t="shared" si="7"/>
        <v>69</v>
      </c>
      <c r="H36" s="1">
        <f t="shared" si="5"/>
        <v>1</v>
      </c>
    </row>
    <row r="37" spans="2:8" ht="12.75">
      <c r="B37" s="1">
        <f t="shared" si="6"/>
        <v>11</v>
      </c>
      <c r="C37" s="1">
        <f t="shared" si="1"/>
        <v>66</v>
      </c>
      <c r="D37" s="8">
        <f ca="1" t="shared" si="2"/>
        <v>0.5054052460385989</v>
      </c>
      <c r="E37" s="1">
        <f t="shared" si="3"/>
        <v>0</v>
      </c>
      <c r="F37" s="1">
        <f t="shared" si="4"/>
        <v>66</v>
      </c>
      <c r="G37" s="1">
        <f t="shared" si="7"/>
        <v>75</v>
      </c>
      <c r="H37" s="1">
        <f t="shared" si="5"/>
        <v>3</v>
      </c>
    </row>
    <row r="38" spans="2:8" ht="12.75">
      <c r="B38" s="1">
        <f t="shared" si="6"/>
        <v>12</v>
      </c>
      <c r="C38" s="1">
        <f t="shared" si="1"/>
        <v>72</v>
      </c>
      <c r="D38" s="8">
        <f ca="1" t="shared" si="2"/>
        <v>0.7962483450801114</v>
      </c>
      <c r="E38" s="1">
        <f t="shared" si="3"/>
        <v>2</v>
      </c>
      <c r="F38" s="1">
        <f t="shared" si="4"/>
        <v>74</v>
      </c>
      <c r="G38" s="1">
        <f t="shared" si="7"/>
        <v>81</v>
      </c>
      <c r="H38" s="1">
        <f t="shared" si="5"/>
        <v>1</v>
      </c>
    </row>
    <row r="39" spans="2:8" ht="12.75">
      <c r="B39" s="1">
        <f t="shared" si="6"/>
        <v>13</v>
      </c>
      <c r="C39" s="1">
        <f t="shared" si="1"/>
        <v>78</v>
      </c>
      <c r="D39" s="8">
        <f ca="1" t="shared" si="2"/>
        <v>0.16632403177446697</v>
      </c>
      <c r="E39" s="1">
        <f t="shared" si="3"/>
        <v>-2</v>
      </c>
      <c r="F39" s="1">
        <f t="shared" si="4"/>
        <v>76</v>
      </c>
      <c r="G39" s="1">
        <f t="shared" si="7"/>
        <v>87</v>
      </c>
      <c r="H39" s="1">
        <f t="shared" si="5"/>
        <v>5</v>
      </c>
    </row>
    <row r="40" spans="2:8" ht="12.75">
      <c r="B40" s="1">
        <f t="shared" si="6"/>
        <v>14</v>
      </c>
      <c r="C40" s="1">
        <f t="shared" si="1"/>
        <v>84</v>
      </c>
      <c r="D40" s="8">
        <f ca="1" t="shared" si="2"/>
        <v>0.6796430570401502</v>
      </c>
      <c r="E40" s="1">
        <f t="shared" si="3"/>
        <v>1</v>
      </c>
      <c r="F40" s="1">
        <f t="shared" si="4"/>
        <v>85</v>
      </c>
      <c r="G40" s="1">
        <f t="shared" si="7"/>
        <v>93</v>
      </c>
      <c r="H40" s="1">
        <f t="shared" si="5"/>
        <v>2</v>
      </c>
    </row>
    <row r="41" spans="2:8" ht="12.75">
      <c r="B41" s="1">
        <f t="shared" si="6"/>
        <v>15</v>
      </c>
      <c r="C41" s="1">
        <f t="shared" si="1"/>
        <v>90</v>
      </c>
      <c r="D41" s="8">
        <f ca="1" t="shared" si="2"/>
        <v>0.9857901913146803</v>
      </c>
      <c r="E41" s="1">
        <f t="shared" si="3"/>
        <v>4</v>
      </c>
      <c r="F41" s="1">
        <f t="shared" si="4"/>
        <v>94</v>
      </c>
      <c r="G41" s="1">
        <f t="shared" si="7"/>
        <v>100</v>
      </c>
      <c r="H41" s="1">
        <f t="shared" si="5"/>
        <v>0</v>
      </c>
    </row>
    <row r="42" spans="2:8" ht="12.75">
      <c r="B42" s="1">
        <f t="shared" si="6"/>
        <v>16</v>
      </c>
      <c r="C42" s="1">
        <f t="shared" si="1"/>
        <v>96</v>
      </c>
      <c r="D42" s="8">
        <f ca="1" t="shared" si="2"/>
        <v>0.6567959014748741</v>
      </c>
      <c r="E42" s="1">
        <f t="shared" si="3"/>
        <v>1</v>
      </c>
      <c r="F42" s="1">
        <f t="shared" si="4"/>
        <v>97</v>
      </c>
      <c r="G42" s="1">
        <f t="shared" si="7"/>
        <v>106</v>
      </c>
      <c r="H42" s="1">
        <f t="shared" si="5"/>
        <v>3</v>
      </c>
    </row>
    <row r="43" spans="2:8" ht="12.75">
      <c r="B43" s="1">
        <f t="shared" si="6"/>
        <v>17</v>
      </c>
      <c r="C43" s="1">
        <f t="shared" si="1"/>
        <v>102</v>
      </c>
      <c r="D43" s="8">
        <f ca="1" t="shared" si="2"/>
        <v>0.6038753847385339</v>
      </c>
      <c r="E43" s="1">
        <f t="shared" si="3"/>
        <v>1</v>
      </c>
      <c r="F43" s="1">
        <f t="shared" si="4"/>
        <v>103</v>
      </c>
      <c r="G43" s="1">
        <f t="shared" si="7"/>
        <v>112</v>
      </c>
      <c r="H43" s="1">
        <f t="shared" si="5"/>
        <v>3</v>
      </c>
    </row>
    <row r="44" spans="2:8" ht="12.75">
      <c r="B44" s="1">
        <f t="shared" si="6"/>
        <v>18</v>
      </c>
      <c r="C44" s="1">
        <f t="shared" si="1"/>
        <v>108</v>
      </c>
      <c r="D44" s="8">
        <f ca="1" t="shared" si="2"/>
        <v>0.8714805171410411</v>
      </c>
      <c r="E44" s="1">
        <f t="shared" si="3"/>
        <v>2</v>
      </c>
      <c r="F44" s="1">
        <f t="shared" si="4"/>
        <v>110</v>
      </c>
      <c r="G44" s="1">
        <f t="shared" si="7"/>
        <v>118</v>
      </c>
      <c r="H44" s="1">
        <f t="shared" si="5"/>
        <v>2</v>
      </c>
    </row>
    <row r="45" spans="2:8" ht="12.75">
      <c r="B45" s="1">
        <f t="shared" si="6"/>
        <v>19</v>
      </c>
      <c r="C45" s="1">
        <f t="shared" si="1"/>
        <v>114</v>
      </c>
      <c r="D45" s="8">
        <f ca="1" t="shared" si="2"/>
        <v>0.02148584216496996</v>
      </c>
      <c r="E45" s="1">
        <f t="shared" si="3"/>
        <v>-4</v>
      </c>
      <c r="F45" s="1">
        <f t="shared" si="4"/>
        <v>110</v>
      </c>
      <c r="G45" s="1">
        <f t="shared" si="7"/>
        <v>124</v>
      </c>
      <c r="H45" s="1">
        <f t="shared" si="5"/>
        <v>8</v>
      </c>
    </row>
    <row r="46" spans="2:8" ht="12.75">
      <c r="B46" s="1">
        <f t="shared" si="6"/>
        <v>20</v>
      </c>
      <c r="C46" s="1">
        <f t="shared" si="1"/>
        <v>120</v>
      </c>
      <c r="D46" s="8">
        <f ca="1" t="shared" si="2"/>
        <v>0.22378290216997082</v>
      </c>
      <c r="E46" s="1">
        <f t="shared" si="3"/>
        <v>-2</v>
      </c>
      <c r="F46" s="1">
        <f t="shared" si="4"/>
        <v>118</v>
      </c>
      <c r="G46" s="1">
        <f t="shared" si="7"/>
        <v>130</v>
      </c>
      <c r="H46" s="1">
        <f t="shared" si="5"/>
        <v>6</v>
      </c>
    </row>
    <row r="47" spans="2:8" ht="12.75">
      <c r="B47" s="1">
        <f t="shared" si="6"/>
        <v>21</v>
      </c>
      <c r="C47" s="1">
        <f t="shared" si="1"/>
        <v>126</v>
      </c>
      <c r="D47" s="8">
        <f ca="1" t="shared" si="2"/>
        <v>0.9832092112834327</v>
      </c>
      <c r="E47" s="1">
        <f t="shared" si="3"/>
        <v>4</v>
      </c>
      <c r="F47" s="1">
        <f t="shared" si="4"/>
        <v>130</v>
      </c>
      <c r="G47" s="1">
        <f t="shared" si="7"/>
        <v>136</v>
      </c>
      <c r="H47" s="1">
        <f t="shared" si="5"/>
        <v>0</v>
      </c>
    </row>
    <row r="48" spans="2:8" ht="12.75">
      <c r="B48" s="1">
        <f t="shared" si="6"/>
        <v>22</v>
      </c>
      <c r="C48" s="1">
        <f t="shared" si="1"/>
        <v>132</v>
      </c>
      <c r="D48" s="8">
        <f ca="1" t="shared" si="2"/>
        <v>0.3089910145930288</v>
      </c>
      <c r="E48" s="1">
        <f t="shared" si="3"/>
        <v>-1</v>
      </c>
      <c r="F48" s="1">
        <f t="shared" si="4"/>
        <v>131</v>
      </c>
      <c r="G48" s="1">
        <f t="shared" si="7"/>
        <v>142</v>
      </c>
      <c r="H48" s="1">
        <f t="shared" si="5"/>
        <v>5</v>
      </c>
    </row>
    <row r="49" spans="2:8" ht="12.75">
      <c r="B49" s="1">
        <f t="shared" si="6"/>
        <v>23</v>
      </c>
      <c r="C49" s="1">
        <f t="shared" si="1"/>
        <v>138</v>
      </c>
      <c r="D49" s="8">
        <f ca="1" t="shared" si="2"/>
        <v>0.8120813181358548</v>
      </c>
      <c r="E49" s="1">
        <f t="shared" si="3"/>
        <v>2</v>
      </c>
      <c r="F49" s="1">
        <f t="shared" si="4"/>
        <v>140</v>
      </c>
      <c r="G49" s="1">
        <f t="shared" si="7"/>
        <v>148</v>
      </c>
      <c r="H49" s="1">
        <f t="shared" si="5"/>
        <v>2</v>
      </c>
    </row>
    <row r="50" spans="2:8" ht="12.75">
      <c r="B50" s="1">
        <f t="shared" si="6"/>
        <v>24</v>
      </c>
      <c r="C50" s="1">
        <f t="shared" si="1"/>
        <v>144</v>
      </c>
      <c r="D50" s="8">
        <f ca="1" t="shared" si="2"/>
        <v>0.6619524122302245</v>
      </c>
      <c r="E50" s="1">
        <f t="shared" si="3"/>
        <v>1</v>
      </c>
      <c r="F50" s="1">
        <f t="shared" si="4"/>
        <v>145</v>
      </c>
      <c r="G50" s="1">
        <f t="shared" si="7"/>
        <v>154</v>
      </c>
      <c r="H50" s="1">
        <f t="shared" si="5"/>
        <v>3</v>
      </c>
    </row>
    <row r="51" spans="2:8" ht="12.75">
      <c r="B51" s="1">
        <f t="shared" si="6"/>
        <v>25</v>
      </c>
      <c r="C51" s="1">
        <f t="shared" si="1"/>
        <v>150</v>
      </c>
      <c r="D51" s="8">
        <f ca="1" t="shared" si="2"/>
        <v>0.2459675130347767</v>
      </c>
      <c r="E51" s="1">
        <f t="shared" si="3"/>
        <v>-1</v>
      </c>
      <c r="F51" s="1">
        <f t="shared" si="4"/>
        <v>149</v>
      </c>
      <c r="G51" s="1">
        <f t="shared" si="7"/>
        <v>160</v>
      </c>
      <c r="H51" s="1">
        <f t="shared" si="5"/>
        <v>5</v>
      </c>
    </row>
    <row r="52" spans="2:8" ht="12.75">
      <c r="B52" s="1">
        <f t="shared" si="6"/>
        <v>26</v>
      </c>
      <c r="C52" s="1">
        <f t="shared" si="1"/>
        <v>156</v>
      </c>
      <c r="D52" s="8">
        <f ca="1" t="shared" si="2"/>
        <v>0.8582725145420496</v>
      </c>
      <c r="E52" s="1">
        <f t="shared" si="3"/>
        <v>2</v>
      </c>
      <c r="F52" s="1">
        <f t="shared" si="4"/>
        <v>158</v>
      </c>
      <c r="G52" s="1">
        <f t="shared" si="7"/>
        <v>166</v>
      </c>
      <c r="H52" s="1">
        <f t="shared" si="5"/>
        <v>2</v>
      </c>
    </row>
    <row r="53" spans="2:8" ht="12.75">
      <c r="B53" s="1">
        <f t="shared" si="6"/>
        <v>27</v>
      </c>
      <c r="C53" s="1">
        <f t="shared" si="1"/>
        <v>162</v>
      </c>
      <c r="D53" s="8">
        <f ca="1" t="shared" si="2"/>
        <v>0.3056923174687114</v>
      </c>
      <c r="E53" s="1">
        <f t="shared" si="3"/>
        <v>-1</v>
      </c>
      <c r="F53" s="1">
        <f t="shared" si="4"/>
        <v>161</v>
      </c>
      <c r="G53" s="1">
        <f t="shared" si="7"/>
        <v>172</v>
      </c>
      <c r="H53" s="1">
        <f t="shared" si="5"/>
        <v>5</v>
      </c>
    </row>
    <row r="54" spans="2:8" ht="12.75">
      <c r="B54" s="1">
        <f t="shared" si="6"/>
        <v>28</v>
      </c>
      <c r="C54" s="1">
        <f t="shared" si="1"/>
        <v>168</v>
      </c>
      <c r="D54" s="8">
        <f ca="1" t="shared" si="2"/>
        <v>0.4155768602146026</v>
      </c>
      <c r="E54" s="1">
        <f t="shared" si="3"/>
        <v>0</v>
      </c>
      <c r="F54" s="1">
        <f t="shared" si="4"/>
        <v>168</v>
      </c>
      <c r="G54" s="1">
        <f t="shared" si="7"/>
        <v>178</v>
      </c>
      <c r="H54" s="1">
        <f t="shared" si="5"/>
        <v>4</v>
      </c>
    </row>
    <row r="55" spans="2:8" ht="12.75">
      <c r="B55" s="1">
        <f t="shared" si="6"/>
        <v>29</v>
      </c>
      <c r="C55" s="1">
        <f t="shared" si="1"/>
        <v>174</v>
      </c>
      <c r="D55" s="8">
        <f ca="1" t="shared" si="2"/>
        <v>0.591671167612192</v>
      </c>
      <c r="E55" s="1">
        <f t="shared" si="3"/>
        <v>0</v>
      </c>
      <c r="F55" s="1">
        <f t="shared" si="4"/>
        <v>174</v>
      </c>
      <c r="G55" s="1">
        <f t="shared" si="7"/>
        <v>184</v>
      </c>
      <c r="H55" s="1">
        <f t="shared" si="5"/>
        <v>4</v>
      </c>
    </row>
    <row r="56" spans="2:8" ht="12.75">
      <c r="B56" s="1">
        <f t="shared" si="6"/>
        <v>30</v>
      </c>
      <c r="C56" s="1">
        <f t="shared" si="1"/>
        <v>180</v>
      </c>
      <c r="D56" s="8">
        <f ca="1" t="shared" si="2"/>
        <v>0.013864119337255065</v>
      </c>
      <c r="E56" s="1">
        <f t="shared" si="3"/>
        <v>-4</v>
      </c>
      <c r="F56" s="1">
        <f t="shared" si="4"/>
        <v>176</v>
      </c>
      <c r="G56" s="1">
        <f t="shared" si="7"/>
        <v>190</v>
      </c>
      <c r="H56" s="1">
        <f t="shared" si="5"/>
        <v>8</v>
      </c>
    </row>
    <row r="57" spans="2:8" ht="12.75">
      <c r="B57" s="1">
        <f t="shared" si="6"/>
        <v>31</v>
      </c>
      <c r="C57" s="1">
        <f t="shared" si="1"/>
        <v>186</v>
      </c>
      <c r="D57" s="8">
        <f ca="1" t="shared" si="2"/>
        <v>0.3708430111819962</v>
      </c>
      <c r="E57" s="1">
        <f t="shared" si="3"/>
        <v>-1</v>
      </c>
      <c r="F57" s="1">
        <f t="shared" si="4"/>
        <v>185</v>
      </c>
      <c r="G57" s="1">
        <f t="shared" si="7"/>
        <v>196</v>
      </c>
      <c r="H57" s="1">
        <f t="shared" si="5"/>
        <v>5</v>
      </c>
    </row>
    <row r="58" spans="2:8" ht="12.75">
      <c r="B58" s="1">
        <f t="shared" si="6"/>
        <v>32</v>
      </c>
      <c r="C58" s="1">
        <f t="shared" si="1"/>
        <v>192</v>
      </c>
      <c r="D58" s="8">
        <f ca="1" t="shared" si="2"/>
        <v>0.2605398183846417</v>
      </c>
      <c r="E58" s="1">
        <f t="shared" si="3"/>
        <v>-1</v>
      </c>
      <c r="F58" s="1">
        <f t="shared" si="4"/>
        <v>191</v>
      </c>
      <c r="G58" s="1">
        <f t="shared" si="7"/>
        <v>202</v>
      </c>
      <c r="H58" s="1">
        <f t="shared" si="5"/>
        <v>5</v>
      </c>
    </row>
    <row r="59" spans="2:8" ht="12.75">
      <c r="B59" s="1">
        <f t="shared" si="6"/>
        <v>33</v>
      </c>
      <c r="C59" s="1">
        <f aca="true" t="shared" si="8" ref="C59:C90">B59*D$16</f>
        <v>198</v>
      </c>
      <c r="D59" s="8">
        <f aca="true" ca="1" t="shared" si="9" ref="D59:D90">RAND()</f>
        <v>0.9728833555659979</v>
      </c>
      <c r="E59" s="1">
        <f aca="true" t="shared" si="10" ref="E59:E90">LOOKUP(D59,H$3:H$15,F$4:F$16)</f>
        <v>4</v>
      </c>
      <c r="F59" s="1">
        <f aca="true" t="shared" si="11" ref="F59:F90">+C59+E59</f>
        <v>202</v>
      </c>
      <c r="G59" s="1">
        <f t="shared" si="7"/>
        <v>208</v>
      </c>
      <c r="H59" s="1">
        <f aca="true" t="shared" si="12" ref="H59:H90">+G59-F59-D$18</f>
        <v>0</v>
      </c>
    </row>
    <row r="60" spans="2:8" ht="12.75">
      <c r="B60" s="1">
        <f aca="true" t="shared" si="13" ref="B60:B91">B59+1</f>
        <v>34</v>
      </c>
      <c r="C60" s="1">
        <f t="shared" si="8"/>
        <v>204</v>
      </c>
      <c r="D60" s="8">
        <f ca="1" t="shared" si="9"/>
        <v>0.8987620136655758</v>
      </c>
      <c r="E60" s="1">
        <f t="shared" si="10"/>
        <v>3</v>
      </c>
      <c r="F60" s="1">
        <f t="shared" si="11"/>
        <v>207</v>
      </c>
      <c r="G60" s="1">
        <f aca="true" t="shared" si="14" ref="G60:G91">IF((F60&gt;G59),(F60+D$18),(G59+D$18))</f>
        <v>214</v>
      </c>
      <c r="H60" s="1">
        <f t="shared" si="12"/>
        <v>1</v>
      </c>
    </row>
    <row r="61" spans="2:8" ht="12.75">
      <c r="B61" s="1">
        <f t="shared" si="13"/>
        <v>35</v>
      </c>
      <c r="C61" s="1">
        <f t="shared" si="8"/>
        <v>210</v>
      </c>
      <c r="D61" s="8">
        <f ca="1" t="shared" si="9"/>
        <v>0.9530632096203533</v>
      </c>
      <c r="E61" s="1">
        <f t="shared" si="10"/>
        <v>3</v>
      </c>
      <c r="F61" s="1">
        <f t="shared" si="11"/>
        <v>213</v>
      </c>
      <c r="G61" s="1">
        <f t="shared" si="14"/>
        <v>220</v>
      </c>
      <c r="H61" s="1">
        <f t="shared" si="12"/>
        <v>1</v>
      </c>
    </row>
    <row r="62" spans="2:8" ht="12.75">
      <c r="B62" s="1">
        <f t="shared" si="13"/>
        <v>36</v>
      </c>
      <c r="C62" s="1">
        <f t="shared" si="8"/>
        <v>216</v>
      </c>
      <c r="D62" s="8">
        <f ca="1" t="shared" si="9"/>
        <v>0.24510868148967102</v>
      </c>
      <c r="E62" s="1">
        <f t="shared" si="10"/>
        <v>-1</v>
      </c>
      <c r="F62" s="1">
        <f t="shared" si="11"/>
        <v>215</v>
      </c>
      <c r="G62" s="1">
        <f t="shared" si="14"/>
        <v>226</v>
      </c>
      <c r="H62" s="1">
        <f t="shared" si="12"/>
        <v>5</v>
      </c>
    </row>
    <row r="63" spans="2:8" ht="12.75">
      <c r="B63" s="1">
        <f t="shared" si="13"/>
        <v>37</v>
      </c>
      <c r="C63" s="1">
        <f t="shared" si="8"/>
        <v>222</v>
      </c>
      <c r="D63" s="8">
        <f ca="1" t="shared" si="9"/>
        <v>0.423687910059096</v>
      </c>
      <c r="E63" s="1">
        <f t="shared" si="10"/>
        <v>0</v>
      </c>
      <c r="F63" s="1">
        <f t="shared" si="11"/>
        <v>222</v>
      </c>
      <c r="G63" s="1">
        <f t="shared" si="14"/>
        <v>232</v>
      </c>
      <c r="H63" s="1">
        <f t="shared" si="12"/>
        <v>4</v>
      </c>
    </row>
    <row r="64" spans="2:8" ht="12.75">
      <c r="B64" s="1">
        <f t="shared" si="13"/>
        <v>38</v>
      </c>
      <c r="C64" s="1">
        <f t="shared" si="8"/>
        <v>228</v>
      </c>
      <c r="D64" s="8">
        <f ca="1" t="shared" si="9"/>
        <v>0.25029169038188215</v>
      </c>
      <c r="E64" s="1">
        <f t="shared" si="10"/>
        <v>-1</v>
      </c>
      <c r="F64" s="1">
        <f t="shared" si="11"/>
        <v>227</v>
      </c>
      <c r="G64" s="1">
        <f t="shared" si="14"/>
        <v>238</v>
      </c>
      <c r="H64" s="1">
        <f t="shared" si="12"/>
        <v>5</v>
      </c>
    </row>
    <row r="65" spans="2:8" ht="12.75">
      <c r="B65" s="1">
        <f t="shared" si="13"/>
        <v>39</v>
      </c>
      <c r="C65" s="1">
        <f t="shared" si="8"/>
        <v>234</v>
      </c>
      <c r="D65" s="8">
        <f ca="1" t="shared" si="9"/>
        <v>0.32601824046457684</v>
      </c>
      <c r="E65" s="1">
        <f t="shared" si="10"/>
        <v>-1</v>
      </c>
      <c r="F65" s="1">
        <f t="shared" si="11"/>
        <v>233</v>
      </c>
      <c r="G65" s="1">
        <f t="shared" si="14"/>
        <v>244</v>
      </c>
      <c r="H65" s="1">
        <f t="shared" si="12"/>
        <v>5</v>
      </c>
    </row>
    <row r="66" spans="2:8" ht="12.75">
      <c r="B66" s="1">
        <f t="shared" si="13"/>
        <v>40</v>
      </c>
      <c r="C66" s="1">
        <f t="shared" si="8"/>
        <v>240</v>
      </c>
      <c r="D66" s="8">
        <f ca="1" t="shared" si="9"/>
        <v>0.036466602609107834</v>
      </c>
      <c r="E66" s="1">
        <f t="shared" si="10"/>
        <v>-4</v>
      </c>
      <c r="F66" s="1">
        <f t="shared" si="11"/>
        <v>236</v>
      </c>
      <c r="G66" s="1">
        <f t="shared" si="14"/>
        <v>250</v>
      </c>
      <c r="H66" s="1">
        <f t="shared" si="12"/>
        <v>8</v>
      </c>
    </row>
    <row r="67" spans="2:8" ht="12.75">
      <c r="B67" s="1">
        <f t="shared" si="13"/>
        <v>41</v>
      </c>
      <c r="C67" s="1">
        <f t="shared" si="8"/>
        <v>246</v>
      </c>
      <c r="D67" s="8">
        <f ca="1" t="shared" si="9"/>
        <v>0.3498312240480412</v>
      </c>
      <c r="E67" s="1">
        <f t="shared" si="10"/>
        <v>-1</v>
      </c>
      <c r="F67" s="1">
        <f t="shared" si="11"/>
        <v>245</v>
      </c>
      <c r="G67" s="1">
        <f t="shared" si="14"/>
        <v>256</v>
      </c>
      <c r="H67" s="1">
        <f t="shared" si="12"/>
        <v>5</v>
      </c>
    </row>
    <row r="68" spans="2:8" ht="12.75">
      <c r="B68" s="1">
        <f t="shared" si="13"/>
        <v>42</v>
      </c>
      <c r="C68" s="1">
        <f t="shared" si="8"/>
        <v>252</v>
      </c>
      <c r="D68" s="8">
        <f ca="1" t="shared" si="9"/>
        <v>0.9037783758124125</v>
      </c>
      <c r="E68" s="1">
        <f t="shared" si="10"/>
        <v>3</v>
      </c>
      <c r="F68" s="1">
        <f t="shared" si="11"/>
        <v>255</v>
      </c>
      <c r="G68" s="1">
        <f t="shared" si="14"/>
        <v>262</v>
      </c>
      <c r="H68" s="1">
        <f t="shared" si="12"/>
        <v>1</v>
      </c>
    </row>
    <row r="69" spans="2:8" ht="12.75">
      <c r="B69" s="1">
        <f t="shared" si="13"/>
        <v>43</v>
      </c>
      <c r="C69" s="1">
        <f t="shared" si="8"/>
        <v>258</v>
      </c>
      <c r="D69" s="8">
        <f ca="1" t="shared" si="9"/>
        <v>0.21875585370309647</v>
      </c>
      <c r="E69" s="1">
        <f t="shared" si="10"/>
        <v>-2</v>
      </c>
      <c r="F69" s="1">
        <f t="shared" si="11"/>
        <v>256</v>
      </c>
      <c r="G69" s="1">
        <f t="shared" si="14"/>
        <v>268</v>
      </c>
      <c r="H69" s="1">
        <f t="shared" si="12"/>
        <v>6</v>
      </c>
    </row>
    <row r="70" spans="2:8" ht="12.75">
      <c r="B70" s="1">
        <f t="shared" si="13"/>
        <v>44</v>
      </c>
      <c r="C70" s="1">
        <f t="shared" si="8"/>
        <v>264</v>
      </c>
      <c r="D70" s="8">
        <f ca="1" t="shared" si="9"/>
        <v>0.6125662181104323</v>
      </c>
      <c r="E70" s="1">
        <f t="shared" si="10"/>
        <v>1</v>
      </c>
      <c r="F70" s="1">
        <f t="shared" si="11"/>
        <v>265</v>
      </c>
      <c r="G70" s="1">
        <f t="shared" si="14"/>
        <v>274</v>
      </c>
      <c r="H70" s="1">
        <f t="shared" si="12"/>
        <v>3</v>
      </c>
    </row>
    <row r="71" spans="2:8" ht="12.75">
      <c r="B71" s="1">
        <f t="shared" si="13"/>
        <v>45</v>
      </c>
      <c r="C71" s="1">
        <f t="shared" si="8"/>
        <v>270</v>
      </c>
      <c r="D71" s="8">
        <f ca="1" t="shared" si="9"/>
        <v>0.22415506255586948</v>
      </c>
      <c r="E71" s="1">
        <f t="shared" si="10"/>
        <v>-2</v>
      </c>
      <c r="F71" s="1">
        <f t="shared" si="11"/>
        <v>268</v>
      </c>
      <c r="G71" s="1">
        <f t="shared" si="14"/>
        <v>280</v>
      </c>
      <c r="H71" s="1">
        <f t="shared" si="12"/>
        <v>6</v>
      </c>
    </row>
    <row r="72" spans="2:8" ht="12.75">
      <c r="B72" s="1">
        <f t="shared" si="13"/>
        <v>46</v>
      </c>
      <c r="C72" s="1">
        <f t="shared" si="8"/>
        <v>276</v>
      </c>
      <c r="D72" s="8">
        <f ca="1" t="shared" si="9"/>
        <v>0.6381963611941395</v>
      </c>
      <c r="E72" s="1">
        <f t="shared" si="10"/>
        <v>1</v>
      </c>
      <c r="F72" s="1">
        <f t="shared" si="11"/>
        <v>277</v>
      </c>
      <c r="G72" s="1">
        <f t="shared" si="14"/>
        <v>286</v>
      </c>
      <c r="H72" s="1">
        <f t="shared" si="12"/>
        <v>3</v>
      </c>
    </row>
    <row r="73" spans="2:8" ht="12.75">
      <c r="B73" s="1">
        <f t="shared" si="13"/>
        <v>47</v>
      </c>
      <c r="C73" s="1">
        <f t="shared" si="8"/>
        <v>282</v>
      </c>
      <c r="D73" s="8">
        <f ca="1" t="shared" si="9"/>
        <v>0.9377902876437547</v>
      </c>
      <c r="E73" s="1">
        <f t="shared" si="10"/>
        <v>3</v>
      </c>
      <c r="F73" s="1">
        <f t="shared" si="11"/>
        <v>285</v>
      </c>
      <c r="G73" s="1">
        <f t="shared" si="14"/>
        <v>292</v>
      </c>
      <c r="H73" s="1">
        <f t="shared" si="12"/>
        <v>1</v>
      </c>
    </row>
    <row r="74" spans="2:8" ht="12.75">
      <c r="B74" s="1">
        <f t="shared" si="13"/>
        <v>48</v>
      </c>
      <c r="C74" s="1">
        <f t="shared" si="8"/>
        <v>288</v>
      </c>
      <c r="D74" s="8">
        <f ca="1" t="shared" si="9"/>
        <v>0.24974194931506943</v>
      </c>
      <c r="E74" s="1">
        <f t="shared" si="10"/>
        <v>-1</v>
      </c>
      <c r="F74" s="1">
        <f t="shared" si="11"/>
        <v>287</v>
      </c>
      <c r="G74" s="1">
        <f t="shared" si="14"/>
        <v>298</v>
      </c>
      <c r="H74" s="1">
        <f t="shared" si="12"/>
        <v>5</v>
      </c>
    </row>
    <row r="75" spans="2:8" ht="12.75">
      <c r="B75" s="1">
        <f t="shared" si="13"/>
        <v>49</v>
      </c>
      <c r="C75" s="1">
        <f t="shared" si="8"/>
        <v>294</v>
      </c>
      <c r="D75" s="8">
        <f ca="1" t="shared" si="9"/>
        <v>0.9270112232969077</v>
      </c>
      <c r="E75" s="1">
        <f t="shared" si="10"/>
        <v>3</v>
      </c>
      <c r="F75" s="1">
        <f t="shared" si="11"/>
        <v>297</v>
      </c>
      <c r="G75" s="1">
        <f t="shared" si="14"/>
        <v>304</v>
      </c>
      <c r="H75" s="1">
        <f t="shared" si="12"/>
        <v>1</v>
      </c>
    </row>
    <row r="76" spans="2:8" ht="12.75">
      <c r="B76" s="1">
        <f t="shared" si="13"/>
        <v>50</v>
      </c>
      <c r="C76" s="1">
        <f t="shared" si="8"/>
        <v>300</v>
      </c>
      <c r="D76" s="8">
        <f ca="1" t="shared" si="9"/>
        <v>0.3885509989301328</v>
      </c>
      <c r="E76" s="1">
        <f t="shared" si="10"/>
        <v>-1</v>
      </c>
      <c r="F76" s="1">
        <f t="shared" si="11"/>
        <v>299</v>
      </c>
      <c r="G76" s="1">
        <f t="shared" si="14"/>
        <v>310</v>
      </c>
      <c r="H76" s="1">
        <f t="shared" si="12"/>
        <v>5</v>
      </c>
    </row>
    <row r="77" spans="2:8" ht="12.75">
      <c r="B77" s="1">
        <f t="shared" si="13"/>
        <v>51</v>
      </c>
      <c r="C77" s="1">
        <f t="shared" si="8"/>
        <v>306</v>
      </c>
      <c r="D77" s="8">
        <f ca="1" t="shared" si="9"/>
        <v>0.17068749283408047</v>
      </c>
      <c r="E77" s="1">
        <f t="shared" si="10"/>
        <v>-2</v>
      </c>
      <c r="F77" s="1">
        <f t="shared" si="11"/>
        <v>304</v>
      </c>
      <c r="G77" s="1">
        <f t="shared" si="14"/>
        <v>316</v>
      </c>
      <c r="H77" s="1">
        <f t="shared" si="12"/>
        <v>6</v>
      </c>
    </row>
    <row r="78" spans="2:8" ht="12.75">
      <c r="B78" s="1">
        <f t="shared" si="13"/>
        <v>52</v>
      </c>
      <c r="C78" s="1">
        <f t="shared" si="8"/>
        <v>312</v>
      </c>
      <c r="D78" s="8">
        <f ca="1" t="shared" si="9"/>
        <v>0.5331941235042721</v>
      </c>
      <c r="E78" s="1">
        <f t="shared" si="10"/>
        <v>0</v>
      </c>
      <c r="F78" s="1">
        <f t="shared" si="11"/>
        <v>312</v>
      </c>
      <c r="G78" s="1">
        <f t="shared" si="14"/>
        <v>322</v>
      </c>
      <c r="H78" s="1">
        <f t="shared" si="12"/>
        <v>4</v>
      </c>
    </row>
    <row r="79" spans="2:8" ht="12.75">
      <c r="B79" s="1">
        <f t="shared" si="13"/>
        <v>53</v>
      </c>
      <c r="C79" s="1">
        <f t="shared" si="8"/>
        <v>318</v>
      </c>
      <c r="D79" s="8">
        <f ca="1" t="shared" si="9"/>
        <v>0.7108139354561795</v>
      </c>
      <c r="E79" s="1">
        <f t="shared" si="10"/>
        <v>1</v>
      </c>
      <c r="F79" s="1">
        <f t="shared" si="11"/>
        <v>319</v>
      </c>
      <c r="G79" s="1">
        <f t="shared" si="14"/>
        <v>328</v>
      </c>
      <c r="H79" s="1">
        <f t="shared" si="12"/>
        <v>3</v>
      </c>
    </row>
    <row r="80" spans="2:8" ht="12.75">
      <c r="B80" s="1">
        <f t="shared" si="13"/>
        <v>54</v>
      </c>
      <c r="C80" s="1">
        <f t="shared" si="8"/>
        <v>324</v>
      </c>
      <c r="D80" s="8">
        <f ca="1" t="shared" si="9"/>
        <v>0.11498711513932536</v>
      </c>
      <c r="E80" s="1">
        <f t="shared" si="10"/>
        <v>-2</v>
      </c>
      <c r="F80" s="1">
        <f t="shared" si="11"/>
        <v>322</v>
      </c>
      <c r="G80" s="1">
        <f t="shared" si="14"/>
        <v>334</v>
      </c>
      <c r="H80" s="1">
        <f t="shared" si="12"/>
        <v>6</v>
      </c>
    </row>
    <row r="81" spans="2:8" ht="12.75">
      <c r="B81" s="1">
        <f t="shared" si="13"/>
        <v>55</v>
      </c>
      <c r="C81" s="1">
        <f t="shared" si="8"/>
        <v>330</v>
      </c>
      <c r="D81" s="8">
        <f ca="1" t="shared" si="9"/>
        <v>0.4997847833143376</v>
      </c>
      <c r="E81" s="1">
        <f t="shared" si="10"/>
        <v>0</v>
      </c>
      <c r="F81" s="1">
        <f t="shared" si="11"/>
        <v>330</v>
      </c>
      <c r="G81" s="1">
        <f t="shared" si="14"/>
        <v>340</v>
      </c>
      <c r="H81" s="1">
        <f t="shared" si="12"/>
        <v>4</v>
      </c>
    </row>
    <row r="82" spans="2:8" ht="12.75">
      <c r="B82" s="1">
        <f t="shared" si="13"/>
        <v>56</v>
      </c>
      <c r="C82" s="1">
        <f t="shared" si="8"/>
        <v>336</v>
      </c>
      <c r="D82" s="8">
        <f ca="1" t="shared" si="9"/>
        <v>0.5976839301097829</v>
      </c>
      <c r="E82" s="1">
        <f t="shared" si="10"/>
        <v>0</v>
      </c>
      <c r="F82" s="1">
        <f t="shared" si="11"/>
        <v>336</v>
      </c>
      <c r="G82" s="1">
        <f t="shared" si="14"/>
        <v>346</v>
      </c>
      <c r="H82" s="1">
        <f t="shared" si="12"/>
        <v>4</v>
      </c>
    </row>
    <row r="83" spans="2:8" ht="12.75">
      <c r="B83" s="1">
        <f t="shared" si="13"/>
        <v>57</v>
      </c>
      <c r="C83" s="1">
        <f t="shared" si="8"/>
        <v>342</v>
      </c>
      <c r="D83" s="8">
        <f ca="1" t="shared" si="9"/>
        <v>0.0652046081782034</v>
      </c>
      <c r="E83" s="1">
        <f t="shared" si="10"/>
        <v>-3</v>
      </c>
      <c r="F83" s="1">
        <f t="shared" si="11"/>
        <v>339</v>
      </c>
      <c r="G83" s="1">
        <f t="shared" si="14"/>
        <v>352</v>
      </c>
      <c r="H83" s="1">
        <f t="shared" si="12"/>
        <v>7</v>
      </c>
    </row>
    <row r="84" spans="2:8" ht="12.75">
      <c r="B84" s="1">
        <f t="shared" si="13"/>
        <v>58</v>
      </c>
      <c r="C84" s="1">
        <f t="shared" si="8"/>
        <v>348</v>
      </c>
      <c r="D84" s="8">
        <f ca="1" t="shared" si="9"/>
        <v>0.5857839181355298</v>
      </c>
      <c r="E84" s="1">
        <f t="shared" si="10"/>
        <v>0</v>
      </c>
      <c r="F84" s="1">
        <f t="shared" si="11"/>
        <v>348</v>
      </c>
      <c r="G84" s="1">
        <f t="shared" si="14"/>
        <v>358</v>
      </c>
      <c r="H84" s="1">
        <f t="shared" si="12"/>
        <v>4</v>
      </c>
    </row>
    <row r="85" spans="2:8" ht="12.75">
      <c r="B85" s="1">
        <f t="shared" si="13"/>
        <v>59</v>
      </c>
      <c r="C85" s="1">
        <f t="shared" si="8"/>
        <v>354</v>
      </c>
      <c r="D85" s="8">
        <f ca="1" t="shared" si="9"/>
        <v>0.19518700903785735</v>
      </c>
      <c r="E85" s="1">
        <f t="shared" si="10"/>
        <v>-2</v>
      </c>
      <c r="F85" s="1">
        <f t="shared" si="11"/>
        <v>352</v>
      </c>
      <c r="G85" s="1">
        <f t="shared" si="14"/>
        <v>364</v>
      </c>
      <c r="H85" s="1">
        <f t="shared" si="12"/>
        <v>6</v>
      </c>
    </row>
    <row r="86" spans="2:8" ht="12.75">
      <c r="B86" s="1">
        <f t="shared" si="13"/>
        <v>60</v>
      </c>
      <c r="C86" s="1">
        <f t="shared" si="8"/>
        <v>360</v>
      </c>
      <c r="D86" s="8">
        <f ca="1" t="shared" si="9"/>
        <v>0.14294276079704216</v>
      </c>
      <c r="E86" s="1">
        <f t="shared" si="10"/>
        <v>-2</v>
      </c>
      <c r="F86" s="1">
        <f t="shared" si="11"/>
        <v>358</v>
      </c>
      <c r="G86" s="1">
        <f t="shared" si="14"/>
        <v>370</v>
      </c>
      <c r="H86" s="1">
        <f t="shared" si="12"/>
        <v>6</v>
      </c>
    </row>
    <row r="87" spans="2:8" ht="12.75">
      <c r="B87" s="1">
        <f t="shared" si="13"/>
        <v>61</v>
      </c>
      <c r="C87" s="1">
        <f t="shared" si="8"/>
        <v>366</v>
      </c>
      <c r="D87" s="8">
        <f ca="1" t="shared" si="9"/>
        <v>0.05218078775101942</v>
      </c>
      <c r="E87" s="1">
        <f t="shared" si="10"/>
        <v>-3</v>
      </c>
      <c r="F87" s="1">
        <f t="shared" si="11"/>
        <v>363</v>
      </c>
      <c r="G87" s="1">
        <f t="shared" si="14"/>
        <v>376</v>
      </c>
      <c r="H87" s="1">
        <f t="shared" si="12"/>
        <v>7</v>
      </c>
    </row>
    <row r="88" spans="2:8" ht="12.75">
      <c r="B88" s="1">
        <f t="shared" si="13"/>
        <v>62</v>
      </c>
      <c r="C88" s="1">
        <f t="shared" si="8"/>
        <v>372</v>
      </c>
      <c r="D88" s="8">
        <f ca="1" t="shared" si="9"/>
        <v>0.6788435027617197</v>
      </c>
      <c r="E88" s="1">
        <f t="shared" si="10"/>
        <v>1</v>
      </c>
      <c r="F88" s="1">
        <f t="shared" si="11"/>
        <v>373</v>
      </c>
      <c r="G88" s="1">
        <f t="shared" si="14"/>
        <v>382</v>
      </c>
      <c r="H88" s="1">
        <f t="shared" si="12"/>
        <v>3</v>
      </c>
    </row>
    <row r="89" spans="2:8" ht="12.75">
      <c r="B89" s="1">
        <f t="shared" si="13"/>
        <v>63</v>
      </c>
      <c r="C89" s="1">
        <f t="shared" si="8"/>
        <v>378</v>
      </c>
      <c r="D89" s="8">
        <f ca="1" t="shared" si="9"/>
        <v>0.1333676228489269</v>
      </c>
      <c r="E89" s="1">
        <f t="shared" si="10"/>
        <v>-2</v>
      </c>
      <c r="F89" s="1">
        <f t="shared" si="11"/>
        <v>376</v>
      </c>
      <c r="G89" s="1">
        <f t="shared" si="14"/>
        <v>388</v>
      </c>
      <c r="H89" s="1">
        <f t="shared" si="12"/>
        <v>6</v>
      </c>
    </row>
    <row r="90" spans="2:8" ht="12.75">
      <c r="B90" s="1">
        <f t="shared" si="13"/>
        <v>64</v>
      </c>
      <c r="C90" s="1">
        <f t="shared" si="8"/>
        <v>384</v>
      </c>
      <c r="D90" s="8">
        <f ca="1" t="shared" si="9"/>
        <v>0.01475099931100865</v>
      </c>
      <c r="E90" s="1">
        <f t="shared" si="10"/>
        <v>-4</v>
      </c>
      <c r="F90" s="1">
        <f t="shared" si="11"/>
        <v>380</v>
      </c>
      <c r="G90" s="1">
        <f t="shared" si="14"/>
        <v>394</v>
      </c>
      <c r="H90" s="1">
        <f t="shared" si="12"/>
        <v>8</v>
      </c>
    </row>
    <row r="91" spans="2:8" ht="12.75">
      <c r="B91" s="1">
        <f t="shared" si="13"/>
        <v>65</v>
      </c>
      <c r="C91" s="1">
        <f aca="true" t="shared" si="15" ref="C91:C122">B91*D$16</f>
        <v>390</v>
      </c>
      <c r="D91" s="8">
        <f aca="true" ca="1" t="shared" si="16" ref="D91:D122">RAND()</f>
        <v>0.080891233415953</v>
      </c>
      <c r="E91" s="1">
        <f aca="true" t="shared" si="17" ref="E91:E122">LOOKUP(D91,H$3:H$15,F$4:F$16)</f>
        <v>-3</v>
      </c>
      <c r="F91" s="1">
        <f aca="true" t="shared" si="18" ref="F91:F122">+C91+E91</f>
        <v>387</v>
      </c>
      <c r="G91" s="1">
        <f t="shared" si="14"/>
        <v>400</v>
      </c>
      <c r="H91" s="1">
        <f aca="true" t="shared" si="19" ref="H91:H122">+G91-F91-D$18</f>
        <v>7</v>
      </c>
    </row>
    <row r="92" spans="2:8" ht="12.75">
      <c r="B92" s="1">
        <f aca="true" t="shared" si="20" ref="B92:B122">B91+1</f>
        <v>66</v>
      </c>
      <c r="C92" s="1">
        <f t="shared" si="15"/>
        <v>396</v>
      </c>
      <c r="D92" s="8">
        <f ca="1" t="shared" si="16"/>
        <v>0.6441303780744237</v>
      </c>
      <c r="E92" s="1">
        <f t="shared" si="17"/>
        <v>1</v>
      </c>
      <c r="F92" s="1">
        <f t="shared" si="18"/>
        <v>397</v>
      </c>
      <c r="G92" s="1">
        <f aca="true" t="shared" si="21" ref="G92:G122">IF((F92&gt;G91),(F92+D$18),(G91+D$18))</f>
        <v>406</v>
      </c>
      <c r="H92" s="1">
        <f t="shared" si="19"/>
        <v>3</v>
      </c>
    </row>
    <row r="93" spans="2:8" ht="12.75">
      <c r="B93" s="1">
        <f t="shared" si="20"/>
        <v>67</v>
      </c>
      <c r="C93" s="1">
        <f t="shared" si="15"/>
        <v>402</v>
      </c>
      <c r="D93" s="8">
        <f ca="1" t="shared" si="16"/>
        <v>0.21577006891563277</v>
      </c>
      <c r="E93" s="1">
        <f t="shared" si="17"/>
        <v>-2</v>
      </c>
      <c r="F93" s="1">
        <f t="shared" si="18"/>
        <v>400</v>
      </c>
      <c r="G93" s="1">
        <f t="shared" si="21"/>
        <v>412</v>
      </c>
      <c r="H93" s="1">
        <f t="shared" si="19"/>
        <v>6</v>
      </c>
    </row>
    <row r="94" spans="2:8" ht="12.75">
      <c r="B94" s="1">
        <f t="shared" si="20"/>
        <v>68</v>
      </c>
      <c r="C94" s="1">
        <f t="shared" si="15"/>
        <v>408</v>
      </c>
      <c r="D94" s="8">
        <f ca="1" t="shared" si="16"/>
        <v>0.28917382042946715</v>
      </c>
      <c r="E94" s="1">
        <f t="shared" si="17"/>
        <v>-1</v>
      </c>
      <c r="F94" s="1">
        <f t="shared" si="18"/>
        <v>407</v>
      </c>
      <c r="G94" s="1">
        <f t="shared" si="21"/>
        <v>418</v>
      </c>
      <c r="H94" s="1">
        <f t="shared" si="19"/>
        <v>5</v>
      </c>
    </row>
    <row r="95" spans="2:8" ht="12.75">
      <c r="B95" s="1">
        <f t="shared" si="20"/>
        <v>69</v>
      </c>
      <c r="C95" s="1">
        <f t="shared" si="15"/>
        <v>414</v>
      </c>
      <c r="D95" s="8">
        <f ca="1" t="shared" si="16"/>
        <v>0.1874174377969231</v>
      </c>
      <c r="E95" s="1">
        <f t="shared" si="17"/>
        <v>-2</v>
      </c>
      <c r="F95" s="1">
        <f t="shared" si="18"/>
        <v>412</v>
      </c>
      <c r="G95" s="1">
        <f t="shared" si="21"/>
        <v>424</v>
      </c>
      <c r="H95" s="1">
        <f t="shared" si="19"/>
        <v>6</v>
      </c>
    </row>
    <row r="96" spans="2:8" ht="12.75">
      <c r="B96" s="1">
        <f t="shared" si="20"/>
        <v>70</v>
      </c>
      <c r="C96" s="1">
        <f t="shared" si="15"/>
        <v>420</v>
      </c>
      <c r="D96" s="8">
        <f ca="1" t="shared" si="16"/>
        <v>0.8379836035817958</v>
      </c>
      <c r="E96" s="1">
        <f t="shared" si="17"/>
        <v>2</v>
      </c>
      <c r="F96" s="1">
        <f t="shared" si="18"/>
        <v>422</v>
      </c>
      <c r="G96" s="1">
        <f t="shared" si="21"/>
        <v>430</v>
      </c>
      <c r="H96" s="1">
        <f t="shared" si="19"/>
        <v>2</v>
      </c>
    </row>
    <row r="97" spans="2:8" ht="12.75">
      <c r="B97" s="1">
        <f t="shared" si="20"/>
        <v>71</v>
      </c>
      <c r="C97" s="1">
        <f t="shared" si="15"/>
        <v>426</v>
      </c>
      <c r="D97" s="8">
        <f ca="1" t="shared" si="16"/>
        <v>0.0482977768165469</v>
      </c>
      <c r="E97" s="1">
        <f t="shared" si="17"/>
        <v>-3</v>
      </c>
      <c r="F97" s="1">
        <f t="shared" si="18"/>
        <v>423</v>
      </c>
      <c r="G97" s="1">
        <f t="shared" si="21"/>
        <v>436</v>
      </c>
      <c r="H97" s="1">
        <f t="shared" si="19"/>
        <v>7</v>
      </c>
    </row>
    <row r="98" spans="2:8" ht="12.75">
      <c r="B98" s="1">
        <f t="shared" si="20"/>
        <v>72</v>
      </c>
      <c r="C98" s="1">
        <f t="shared" si="15"/>
        <v>432</v>
      </c>
      <c r="D98" s="8">
        <f ca="1" t="shared" si="16"/>
        <v>0.5437931153071063</v>
      </c>
      <c r="E98" s="1">
        <f t="shared" si="17"/>
        <v>0</v>
      </c>
      <c r="F98" s="1">
        <f t="shared" si="18"/>
        <v>432</v>
      </c>
      <c r="G98" s="1">
        <f t="shared" si="21"/>
        <v>442</v>
      </c>
      <c r="H98" s="1">
        <f t="shared" si="19"/>
        <v>4</v>
      </c>
    </row>
    <row r="99" spans="2:8" ht="12.75">
      <c r="B99" s="1">
        <f t="shared" si="20"/>
        <v>73</v>
      </c>
      <c r="C99" s="1">
        <f t="shared" si="15"/>
        <v>438</v>
      </c>
      <c r="D99" s="8">
        <f ca="1" t="shared" si="16"/>
        <v>0.80351243109076</v>
      </c>
      <c r="E99" s="1">
        <f t="shared" si="17"/>
        <v>2</v>
      </c>
      <c r="F99" s="1">
        <f t="shared" si="18"/>
        <v>440</v>
      </c>
      <c r="G99" s="1">
        <f t="shared" si="21"/>
        <v>448</v>
      </c>
      <c r="H99" s="1">
        <f t="shared" si="19"/>
        <v>2</v>
      </c>
    </row>
    <row r="100" spans="2:8" ht="12.75">
      <c r="B100" s="1">
        <f t="shared" si="20"/>
        <v>74</v>
      </c>
      <c r="C100" s="1">
        <f t="shared" si="15"/>
        <v>444</v>
      </c>
      <c r="D100" s="8">
        <f ca="1" t="shared" si="16"/>
        <v>0.5069127423537836</v>
      </c>
      <c r="E100" s="1">
        <f t="shared" si="17"/>
        <v>0</v>
      </c>
      <c r="F100" s="1">
        <f t="shared" si="18"/>
        <v>444</v>
      </c>
      <c r="G100" s="1">
        <f t="shared" si="21"/>
        <v>454</v>
      </c>
      <c r="H100" s="1">
        <f t="shared" si="19"/>
        <v>4</v>
      </c>
    </row>
    <row r="101" spans="2:8" ht="12.75">
      <c r="B101" s="1">
        <f t="shared" si="20"/>
        <v>75</v>
      </c>
      <c r="C101" s="1">
        <f t="shared" si="15"/>
        <v>450</v>
      </c>
      <c r="D101" s="8">
        <f ca="1" t="shared" si="16"/>
        <v>0.6013696565085906</v>
      </c>
      <c r="E101" s="1">
        <f t="shared" si="17"/>
        <v>1</v>
      </c>
      <c r="F101" s="1">
        <f t="shared" si="18"/>
        <v>451</v>
      </c>
      <c r="G101" s="1">
        <f t="shared" si="21"/>
        <v>460</v>
      </c>
      <c r="H101" s="1">
        <f t="shared" si="19"/>
        <v>3</v>
      </c>
    </row>
    <row r="102" spans="2:8" ht="12.75">
      <c r="B102" s="1">
        <f t="shared" si="20"/>
        <v>76</v>
      </c>
      <c r="C102" s="1">
        <f t="shared" si="15"/>
        <v>456</v>
      </c>
      <c r="D102" s="8">
        <f ca="1" t="shared" si="16"/>
        <v>0.262723570868717</v>
      </c>
      <c r="E102" s="1">
        <f t="shared" si="17"/>
        <v>-1</v>
      </c>
      <c r="F102" s="1">
        <f t="shared" si="18"/>
        <v>455</v>
      </c>
      <c r="G102" s="1">
        <f t="shared" si="21"/>
        <v>466</v>
      </c>
      <c r="H102" s="1">
        <f t="shared" si="19"/>
        <v>5</v>
      </c>
    </row>
    <row r="103" spans="2:8" ht="12.75">
      <c r="B103" s="1">
        <f t="shared" si="20"/>
        <v>77</v>
      </c>
      <c r="C103" s="1">
        <f t="shared" si="15"/>
        <v>462</v>
      </c>
      <c r="D103" s="8">
        <f ca="1" t="shared" si="16"/>
        <v>0.4195165016697022</v>
      </c>
      <c r="E103" s="1">
        <f t="shared" si="17"/>
        <v>0</v>
      </c>
      <c r="F103" s="1">
        <f t="shared" si="18"/>
        <v>462</v>
      </c>
      <c r="G103" s="1">
        <f t="shared" si="21"/>
        <v>472</v>
      </c>
      <c r="H103" s="1">
        <f t="shared" si="19"/>
        <v>4</v>
      </c>
    </row>
    <row r="104" spans="2:8" ht="12.75">
      <c r="B104" s="1">
        <f t="shared" si="20"/>
        <v>78</v>
      </c>
      <c r="C104" s="1">
        <f t="shared" si="15"/>
        <v>468</v>
      </c>
      <c r="D104" s="8">
        <f ca="1" t="shared" si="16"/>
        <v>0.28288989814554366</v>
      </c>
      <c r="E104" s="1">
        <f t="shared" si="17"/>
        <v>-1</v>
      </c>
      <c r="F104" s="1">
        <f t="shared" si="18"/>
        <v>467</v>
      </c>
      <c r="G104" s="1">
        <f t="shared" si="21"/>
        <v>478</v>
      </c>
      <c r="H104" s="1">
        <f t="shared" si="19"/>
        <v>5</v>
      </c>
    </row>
    <row r="105" spans="2:8" ht="12.75">
      <c r="B105" s="1">
        <f t="shared" si="20"/>
        <v>79</v>
      </c>
      <c r="C105" s="1">
        <f t="shared" si="15"/>
        <v>474</v>
      </c>
      <c r="D105" s="8">
        <f ca="1" t="shared" si="16"/>
        <v>0.4730166873842967</v>
      </c>
      <c r="E105" s="1">
        <f t="shared" si="17"/>
        <v>0</v>
      </c>
      <c r="F105" s="1">
        <f t="shared" si="18"/>
        <v>474</v>
      </c>
      <c r="G105" s="1">
        <f t="shared" si="21"/>
        <v>484</v>
      </c>
      <c r="H105" s="1">
        <f t="shared" si="19"/>
        <v>4</v>
      </c>
    </row>
    <row r="106" spans="2:8" ht="12.75">
      <c r="B106" s="1">
        <f t="shared" si="20"/>
        <v>80</v>
      </c>
      <c r="C106" s="1">
        <f t="shared" si="15"/>
        <v>480</v>
      </c>
      <c r="D106" s="8">
        <f ca="1" t="shared" si="16"/>
        <v>0.7082138011778589</v>
      </c>
      <c r="E106" s="1">
        <f t="shared" si="17"/>
        <v>1</v>
      </c>
      <c r="F106" s="1">
        <f t="shared" si="18"/>
        <v>481</v>
      </c>
      <c r="G106" s="1">
        <f t="shared" si="21"/>
        <v>490</v>
      </c>
      <c r="H106" s="1">
        <f t="shared" si="19"/>
        <v>3</v>
      </c>
    </row>
    <row r="107" spans="2:8" ht="12.75">
      <c r="B107" s="1">
        <f t="shared" si="20"/>
        <v>81</v>
      </c>
      <c r="C107" s="1">
        <f t="shared" si="15"/>
        <v>486</v>
      </c>
      <c r="D107" s="8">
        <f ca="1" t="shared" si="16"/>
        <v>0.5790683677525115</v>
      </c>
      <c r="E107" s="1">
        <f t="shared" si="17"/>
        <v>0</v>
      </c>
      <c r="F107" s="1">
        <f t="shared" si="18"/>
        <v>486</v>
      </c>
      <c r="G107" s="1">
        <f t="shared" si="21"/>
        <v>496</v>
      </c>
      <c r="H107" s="1">
        <f t="shared" si="19"/>
        <v>4</v>
      </c>
    </row>
    <row r="108" spans="2:8" ht="12.75">
      <c r="B108" s="1">
        <f t="shared" si="20"/>
        <v>82</v>
      </c>
      <c r="C108" s="1">
        <f t="shared" si="15"/>
        <v>492</v>
      </c>
      <c r="D108" s="8">
        <f ca="1" t="shared" si="16"/>
        <v>0.24176669741514978</v>
      </c>
      <c r="E108" s="1">
        <f t="shared" si="17"/>
        <v>-1</v>
      </c>
      <c r="F108" s="1">
        <f t="shared" si="18"/>
        <v>491</v>
      </c>
      <c r="G108" s="1">
        <f t="shared" si="21"/>
        <v>502</v>
      </c>
      <c r="H108" s="1">
        <f t="shared" si="19"/>
        <v>5</v>
      </c>
    </row>
    <row r="109" spans="2:8" ht="12.75">
      <c r="B109" s="1">
        <f t="shared" si="20"/>
        <v>83</v>
      </c>
      <c r="C109" s="1">
        <f t="shared" si="15"/>
        <v>498</v>
      </c>
      <c r="D109" s="8">
        <f ca="1" t="shared" si="16"/>
        <v>0.6020623141859727</v>
      </c>
      <c r="E109" s="1">
        <f t="shared" si="17"/>
        <v>1</v>
      </c>
      <c r="F109" s="1">
        <f t="shared" si="18"/>
        <v>499</v>
      </c>
      <c r="G109" s="1">
        <f t="shared" si="21"/>
        <v>508</v>
      </c>
      <c r="H109" s="1">
        <f t="shared" si="19"/>
        <v>3</v>
      </c>
    </row>
    <row r="110" spans="2:8" ht="12.75">
      <c r="B110" s="1">
        <f t="shared" si="20"/>
        <v>84</v>
      </c>
      <c r="C110" s="1">
        <f t="shared" si="15"/>
        <v>504</v>
      </c>
      <c r="D110" s="8">
        <f ca="1" t="shared" si="16"/>
        <v>0.06531462043758207</v>
      </c>
      <c r="E110" s="1">
        <f t="shared" si="17"/>
        <v>-3</v>
      </c>
      <c r="F110" s="1">
        <f t="shared" si="18"/>
        <v>501</v>
      </c>
      <c r="G110" s="1">
        <f t="shared" si="21"/>
        <v>514</v>
      </c>
      <c r="H110" s="1">
        <f t="shared" si="19"/>
        <v>7</v>
      </c>
    </row>
    <row r="111" spans="2:8" ht="12.75">
      <c r="B111" s="1">
        <f t="shared" si="20"/>
        <v>85</v>
      </c>
      <c r="C111" s="1">
        <f t="shared" si="15"/>
        <v>510</v>
      </c>
      <c r="D111" s="8">
        <f ca="1" t="shared" si="16"/>
        <v>0.6662143174935251</v>
      </c>
      <c r="E111" s="1">
        <f t="shared" si="17"/>
        <v>1</v>
      </c>
      <c r="F111" s="1">
        <f t="shared" si="18"/>
        <v>511</v>
      </c>
      <c r="G111" s="1">
        <f t="shared" si="21"/>
        <v>520</v>
      </c>
      <c r="H111" s="1">
        <f t="shared" si="19"/>
        <v>3</v>
      </c>
    </row>
    <row r="112" spans="2:8" ht="12.75">
      <c r="B112" s="1">
        <f t="shared" si="20"/>
        <v>86</v>
      </c>
      <c r="C112" s="1">
        <f t="shared" si="15"/>
        <v>516</v>
      </c>
      <c r="D112" s="8">
        <f ca="1" t="shared" si="16"/>
        <v>0.10213910391010472</v>
      </c>
      <c r="E112" s="1">
        <f t="shared" si="17"/>
        <v>-3</v>
      </c>
      <c r="F112" s="1">
        <f t="shared" si="18"/>
        <v>513</v>
      </c>
      <c r="G112" s="1">
        <f t="shared" si="21"/>
        <v>526</v>
      </c>
      <c r="H112" s="1">
        <f t="shared" si="19"/>
        <v>7</v>
      </c>
    </row>
    <row r="113" spans="2:8" ht="12.75">
      <c r="B113" s="1">
        <f t="shared" si="20"/>
        <v>87</v>
      </c>
      <c r="C113" s="1">
        <f t="shared" si="15"/>
        <v>522</v>
      </c>
      <c r="D113" s="8">
        <f ca="1" t="shared" si="16"/>
        <v>0.31946650113848135</v>
      </c>
      <c r="E113" s="1">
        <f t="shared" si="17"/>
        <v>-1</v>
      </c>
      <c r="F113" s="1">
        <f t="shared" si="18"/>
        <v>521</v>
      </c>
      <c r="G113" s="1">
        <f t="shared" si="21"/>
        <v>532</v>
      </c>
      <c r="H113" s="1">
        <f t="shared" si="19"/>
        <v>5</v>
      </c>
    </row>
    <row r="114" spans="2:8" ht="12.75">
      <c r="B114" s="1">
        <f t="shared" si="20"/>
        <v>88</v>
      </c>
      <c r="C114" s="1">
        <f t="shared" si="15"/>
        <v>528</v>
      </c>
      <c r="D114" s="8">
        <f ca="1" t="shared" si="16"/>
        <v>0.6918346810253515</v>
      </c>
      <c r="E114" s="1">
        <f t="shared" si="17"/>
        <v>1</v>
      </c>
      <c r="F114" s="1">
        <f t="shared" si="18"/>
        <v>529</v>
      </c>
      <c r="G114" s="1">
        <f t="shared" si="21"/>
        <v>538</v>
      </c>
      <c r="H114" s="1">
        <f t="shared" si="19"/>
        <v>3</v>
      </c>
    </row>
    <row r="115" spans="2:8" ht="12.75">
      <c r="B115" s="1">
        <f t="shared" si="20"/>
        <v>89</v>
      </c>
      <c r="C115" s="1">
        <f t="shared" si="15"/>
        <v>534</v>
      </c>
      <c r="D115" s="8">
        <f ca="1" t="shared" si="16"/>
        <v>0.7197293499771362</v>
      </c>
      <c r="E115" s="1">
        <f t="shared" si="17"/>
        <v>1</v>
      </c>
      <c r="F115" s="1">
        <f t="shared" si="18"/>
        <v>535</v>
      </c>
      <c r="G115" s="1">
        <f t="shared" si="21"/>
        <v>544</v>
      </c>
      <c r="H115" s="1">
        <f t="shared" si="19"/>
        <v>3</v>
      </c>
    </row>
    <row r="116" spans="2:8" ht="12.75">
      <c r="B116" s="1">
        <f t="shared" si="20"/>
        <v>90</v>
      </c>
      <c r="C116" s="1">
        <f t="shared" si="15"/>
        <v>540</v>
      </c>
      <c r="D116" s="8">
        <f ca="1" t="shared" si="16"/>
        <v>0.673273125454851</v>
      </c>
      <c r="E116" s="1">
        <f t="shared" si="17"/>
        <v>1</v>
      </c>
      <c r="F116" s="1">
        <f t="shared" si="18"/>
        <v>541</v>
      </c>
      <c r="G116" s="1">
        <f t="shared" si="21"/>
        <v>550</v>
      </c>
      <c r="H116" s="1">
        <f t="shared" si="19"/>
        <v>3</v>
      </c>
    </row>
    <row r="117" spans="2:8" ht="12.75">
      <c r="B117" s="1">
        <f t="shared" si="20"/>
        <v>91</v>
      </c>
      <c r="C117" s="1">
        <f t="shared" si="15"/>
        <v>546</v>
      </c>
      <c r="D117" s="8">
        <f ca="1" t="shared" si="16"/>
        <v>0.42669209209130265</v>
      </c>
      <c r="E117" s="1">
        <f t="shared" si="17"/>
        <v>0</v>
      </c>
      <c r="F117" s="1">
        <f t="shared" si="18"/>
        <v>546</v>
      </c>
      <c r="G117" s="1">
        <f t="shared" si="21"/>
        <v>556</v>
      </c>
      <c r="H117" s="1">
        <f t="shared" si="19"/>
        <v>4</v>
      </c>
    </row>
    <row r="118" spans="2:8" ht="12.75">
      <c r="B118" s="1">
        <f t="shared" si="20"/>
        <v>92</v>
      </c>
      <c r="C118" s="1">
        <f t="shared" si="15"/>
        <v>552</v>
      </c>
      <c r="D118" s="8">
        <f ca="1" t="shared" si="16"/>
        <v>0.7543634286833738</v>
      </c>
      <c r="E118" s="1">
        <f t="shared" si="17"/>
        <v>1</v>
      </c>
      <c r="F118" s="1">
        <f t="shared" si="18"/>
        <v>553</v>
      </c>
      <c r="G118" s="1">
        <f t="shared" si="21"/>
        <v>562</v>
      </c>
      <c r="H118" s="1">
        <f t="shared" si="19"/>
        <v>3</v>
      </c>
    </row>
    <row r="119" spans="2:8" ht="12.75">
      <c r="B119" s="1">
        <f t="shared" si="20"/>
        <v>93</v>
      </c>
      <c r="C119" s="1">
        <f t="shared" si="15"/>
        <v>558</v>
      </c>
      <c r="D119" s="8">
        <f ca="1" t="shared" si="16"/>
        <v>0.814560099414134</v>
      </c>
      <c r="E119" s="1">
        <f t="shared" si="17"/>
        <v>2</v>
      </c>
      <c r="F119" s="1">
        <f t="shared" si="18"/>
        <v>560</v>
      </c>
      <c r="G119" s="1">
        <f t="shared" si="21"/>
        <v>568</v>
      </c>
      <c r="H119" s="1">
        <f t="shared" si="19"/>
        <v>2</v>
      </c>
    </row>
    <row r="120" spans="2:8" ht="12.75">
      <c r="B120" s="1">
        <f t="shared" si="20"/>
        <v>94</v>
      </c>
      <c r="C120" s="1">
        <f t="shared" si="15"/>
        <v>564</v>
      </c>
      <c r="D120" s="8">
        <f ca="1" t="shared" si="16"/>
        <v>0.006063346209884024</v>
      </c>
      <c r="E120" s="1">
        <f t="shared" si="17"/>
        <v>-5</v>
      </c>
      <c r="F120" s="1">
        <f t="shared" si="18"/>
        <v>559</v>
      </c>
      <c r="G120" s="1">
        <f t="shared" si="21"/>
        <v>574</v>
      </c>
      <c r="H120" s="1">
        <f t="shared" si="19"/>
        <v>9</v>
      </c>
    </row>
    <row r="121" spans="2:8" ht="12.75">
      <c r="B121" s="1">
        <f t="shared" si="20"/>
        <v>95</v>
      </c>
      <c r="C121" s="1">
        <f t="shared" si="15"/>
        <v>570</v>
      </c>
      <c r="D121" s="8">
        <f ca="1" t="shared" si="16"/>
        <v>0.7594501272710004</v>
      </c>
      <c r="E121" s="1">
        <f t="shared" si="17"/>
        <v>1</v>
      </c>
      <c r="F121" s="1">
        <f t="shared" si="18"/>
        <v>571</v>
      </c>
      <c r="G121" s="1">
        <f t="shared" si="21"/>
        <v>580</v>
      </c>
      <c r="H121" s="1">
        <f t="shared" si="19"/>
        <v>3</v>
      </c>
    </row>
    <row r="122" spans="2:8" ht="12.75">
      <c r="B122" s="1">
        <f t="shared" si="20"/>
        <v>96</v>
      </c>
      <c r="C122" s="1">
        <f t="shared" si="15"/>
        <v>576</v>
      </c>
      <c r="D122" s="8">
        <f ca="1" t="shared" si="16"/>
        <v>0.771026928494571</v>
      </c>
      <c r="E122" s="1">
        <f t="shared" si="17"/>
        <v>1</v>
      </c>
      <c r="F122" s="1">
        <f t="shared" si="18"/>
        <v>577</v>
      </c>
      <c r="G122" s="1">
        <f t="shared" si="21"/>
        <v>586</v>
      </c>
      <c r="H122" s="1">
        <f t="shared" si="19"/>
        <v>3</v>
      </c>
    </row>
    <row r="124" spans="3:8" ht="12.75">
      <c r="C124" s="1" t="s">
        <v>16</v>
      </c>
      <c r="E124" s="9">
        <f>AVERAGE(E27:E122)</f>
        <v>-0.22916666666666666</v>
      </c>
      <c r="F124" s="9"/>
      <c r="G124" s="9"/>
      <c r="H124" s="9">
        <f>AVERAGE(H27:H122)</f>
        <v>3.8958333333333335</v>
      </c>
    </row>
  </sheetData>
  <printOptions headings="1" horizontalCentered="1" verticalCentered="1"/>
  <pageMargins left="1.1811023622047245" right="0.7086614173228347" top="0.984251968503937" bottom="0.984251968503937" header="0.5118110236220472" footer="0.5118110236220472"/>
  <pageSetup fitToHeight="1" fitToWidth="1" orientation="portrait" paperSize="9" scale="94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Canberra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McAuley</dc:creator>
  <cp:keywords/>
  <dc:description/>
  <cp:lastModifiedBy>Ian McAuley</cp:lastModifiedBy>
  <dcterms:created xsi:type="dcterms:W3CDTF">2001-06-26T00:39:37Z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