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mple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<sst xmlns="http://schemas.openxmlformats.org/spreadsheetml/2006/main" count="19" uniqueCount="13">
  <si>
    <t>Cutting Cost - Conglomerate</t>
  </si>
  <si>
    <t>Cutting Cost - Sandstone</t>
  </si>
  <si>
    <t>Payoff (Cost)</t>
  </si>
  <si>
    <t>Deviation Cost</t>
  </si>
  <si>
    <t>Exploratory Drill</t>
  </si>
  <si>
    <t>Cong</t>
  </si>
  <si>
    <t>Cut</t>
  </si>
  <si>
    <t>S stone</t>
  </si>
  <si>
    <t>No Drill</t>
  </si>
  <si>
    <t>Deviate</t>
  </si>
  <si>
    <t>Drill</t>
  </si>
  <si>
    <t>Balance in favor of no drill</t>
  </si>
  <si>
    <t>18.1  Decision tree for road cutting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</si>
</sst>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0.0"/>
    <numFmt numFmtId="175" formatCode="0.0000"/>
  </numFmts>
  <fonts count="8">
    <font>
      <sz val="10"/>
      <name val="Arial"/>
      <family val="0"/>
    </font>
    <font>
      <sz val="10"/>
      <name val="MS Sans Serif"/>
      <family val="0"/>
    </font>
    <font>
      <b/>
      <sz val="12"/>
      <color indexed="13"/>
      <name val="Arial"/>
      <family val="2"/>
    </font>
    <font>
      <b/>
      <sz val="10"/>
      <name val="Arial"/>
      <family val="2"/>
    </font>
    <font>
      <b/>
      <sz val="10"/>
      <color indexed="37"/>
      <name val="Arial"/>
      <family val="2"/>
    </font>
    <font>
      <b/>
      <i/>
      <sz val="10"/>
      <color indexed="17"/>
      <name val="Arial"/>
      <family val="2"/>
    </font>
    <font>
      <b/>
      <sz val="10"/>
      <color indexed="3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>
        <color indexed="37"/>
      </left>
      <right>
        <color indexed="63"/>
      </right>
      <top style="medium">
        <color indexed="37"/>
      </top>
      <bottom>
        <color indexed="63"/>
      </bottom>
    </border>
    <border>
      <left>
        <color indexed="63"/>
      </left>
      <right>
        <color indexed="63"/>
      </right>
      <top style="medium">
        <color indexed="37"/>
      </top>
      <bottom>
        <color indexed="63"/>
      </bottom>
    </border>
    <border>
      <left>
        <color indexed="63"/>
      </left>
      <right style="medium">
        <color indexed="37"/>
      </right>
      <top style="medium">
        <color indexed="37"/>
      </top>
      <bottom>
        <color indexed="63"/>
      </bottom>
    </border>
    <border>
      <left style="medium">
        <color indexed="3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7"/>
      </right>
      <top>
        <color indexed="63"/>
      </top>
      <bottom>
        <color indexed="63"/>
      </bottom>
    </border>
    <border>
      <left style="medium">
        <color indexed="37"/>
      </left>
      <right>
        <color indexed="63"/>
      </right>
      <top>
        <color indexed="63"/>
      </top>
      <bottom style="medium">
        <color indexed="37"/>
      </bottom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>
        <color indexed="63"/>
      </left>
      <right style="medium">
        <color indexed="37"/>
      </right>
      <top>
        <color indexed="63"/>
      </top>
      <bottom style="medium">
        <color indexed="37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24" applyFont="1" applyFill="1">
      <alignment/>
      <protection/>
    </xf>
    <xf numFmtId="0" fontId="0" fillId="2" borderId="0" xfId="24" applyFont="1" applyFill="1">
      <alignment/>
      <protection/>
    </xf>
    <xf numFmtId="0" fontId="3" fillId="2" borderId="0" xfId="24" applyFont="1" applyFill="1" applyAlignment="1" quotePrefix="1">
      <alignment horizontal="left"/>
      <protection/>
    </xf>
    <xf numFmtId="0" fontId="0" fillId="0" borderId="0" xfId="24" applyFont="1">
      <alignment/>
      <protection/>
    </xf>
    <xf numFmtId="0" fontId="0" fillId="3" borderId="1" xfId="24" applyFont="1" applyFill="1" applyBorder="1">
      <alignment/>
      <protection/>
    </xf>
    <xf numFmtId="0" fontId="0" fillId="3" borderId="2" xfId="24" applyFont="1" applyFill="1" applyBorder="1">
      <alignment/>
      <protection/>
    </xf>
    <xf numFmtId="4" fontId="3" fillId="3" borderId="3" xfId="24" applyNumberFormat="1" applyFont="1" applyFill="1" applyBorder="1">
      <alignment/>
      <protection/>
    </xf>
    <xf numFmtId="0" fontId="0" fillId="3" borderId="4" xfId="24" applyFont="1" applyFill="1" applyBorder="1">
      <alignment/>
      <protection/>
    </xf>
    <xf numFmtId="0" fontId="0" fillId="3" borderId="0" xfId="24" applyFont="1" applyFill="1" applyBorder="1">
      <alignment/>
      <protection/>
    </xf>
    <xf numFmtId="4" fontId="3" fillId="3" borderId="5" xfId="24" applyNumberFormat="1" applyFont="1" applyFill="1" applyBorder="1">
      <alignment/>
      <protection/>
    </xf>
    <xf numFmtId="4" fontId="4" fillId="0" borderId="0" xfId="24" applyNumberFormat="1" applyFont="1" applyAlignment="1">
      <alignment horizontal="right"/>
      <protection/>
    </xf>
    <xf numFmtId="0" fontId="0" fillId="3" borderId="4" xfId="24" applyFont="1" applyFill="1" applyBorder="1" applyAlignment="1" quotePrefix="1">
      <alignment horizontal="left"/>
      <protection/>
    </xf>
    <xf numFmtId="0" fontId="0" fillId="3" borderId="6" xfId="24" applyFont="1" applyFill="1" applyBorder="1">
      <alignment/>
      <protection/>
    </xf>
    <xf numFmtId="0" fontId="0" fillId="3" borderId="7" xfId="24" applyFont="1" applyFill="1" applyBorder="1">
      <alignment/>
      <protection/>
    </xf>
    <xf numFmtId="4" fontId="3" fillId="3" borderId="8" xfId="24" applyNumberFormat="1" applyFont="1" applyFill="1" applyBorder="1">
      <alignment/>
      <protection/>
    </xf>
    <xf numFmtId="0" fontId="5" fillId="0" borderId="0" xfId="24" applyFont="1">
      <alignment/>
      <protection/>
    </xf>
    <xf numFmtId="4" fontId="4" fillId="0" borderId="0" xfId="24" applyNumberFormat="1" applyFont="1">
      <alignment/>
      <protection/>
    </xf>
    <xf numFmtId="0" fontId="3" fillId="0" borderId="0" xfId="24" applyFont="1">
      <alignment/>
      <protection/>
    </xf>
    <xf numFmtId="0" fontId="3" fillId="0" borderId="0" xfId="24" applyFont="1" applyAlignment="1">
      <alignment horizontal="right"/>
      <protection/>
    </xf>
    <xf numFmtId="0" fontId="6" fillId="0" borderId="0" xfId="24" applyFont="1" applyAlignment="1" quotePrefix="1">
      <alignment horizontal="left"/>
      <protection/>
    </xf>
    <xf numFmtId="0" fontId="6" fillId="0" borderId="0" xfId="24" applyFont="1">
      <alignment/>
      <protection/>
    </xf>
    <xf numFmtId="4" fontId="6" fillId="0" borderId="0" xfId="24" applyNumberFormat="1" applyFont="1">
      <alignment/>
      <protection/>
    </xf>
  </cellXfs>
  <cellStyles count="12">
    <cellStyle name="Normal" xfId="0"/>
    <cellStyle name="Comma" xfId="15"/>
    <cellStyle name="Comma [0]" xfId="16"/>
    <cellStyle name="Comma [0]_CH18" xfId="17"/>
    <cellStyle name="Comma_BRIBE" xfId="18"/>
    <cellStyle name="Comma_CH18" xfId="19"/>
    <cellStyle name="Currency" xfId="20"/>
    <cellStyle name="Currency [0]" xfId="21"/>
    <cellStyle name="Currency [0]_CH18" xfId="22"/>
    <cellStyle name="Currency_CH18" xfId="23"/>
    <cellStyle name="Normal_CH1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12</xdr:row>
      <xdr:rowOff>133350</xdr:rowOff>
    </xdr:from>
    <xdr:to>
      <xdr:col>2</xdr:col>
      <xdr:colOff>228600</xdr:colOff>
      <xdr:row>15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62000" y="2133600"/>
          <a:ext cx="371475" cy="419100"/>
        </a:xfrm>
        <a:prstGeom prst="rect">
          <a:avLst/>
        </a:prstGeom>
        <a:solidFill>
          <a:srgbClr val="66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114300</xdr:rowOff>
    </xdr:from>
    <xdr:to>
      <xdr:col>3</xdr:col>
      <xdr:colOff>190500</xdr:colOff>
      <xdr:row>13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1181100" y="19526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9</xdr:row>
      <xdr:rowOff>123825</xdr:rowOff>
    </xdr:from>
    <xdr:to>
      <xdr:col>3</xdr:col>
      <xdr:colOff>581025</xdr:colOff>
      <xdr:row>12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1724025" y="1638300"/>
          <a:ext cx="371475" cy="419100"/>
        </a:xfrm>
        <a:prstGeom prst="rect">
          <a:avLst/>
        </a:prstGeom>
        <a:solidFill>
          <a:srgbClr val="66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57150</xdr:rowOff>
    </xdr:from>
    <xdr:to>
      <xdr:col>3</xdr:col>
      <xdr:colOff>600075</xdr:colOff>
      <xdr:row>18</xdr:row>
      <xdr:rowOff>66675</xdr:rowOff>
    </xdr:to>
    <xdr:sp>
      <xdr:nvSpPr>
        <xdr:cNvPr id="4" name="Oval 4"/>
        <xdr:cNvSpPr>
          <a:spLocks/>
        </xdr:cNvSpPr>
      </xdr:nvSpPr>
      <xdr:spPr>
        <a:xfrm>
          <a:off x="1619250" y="2543175"/>
          <a:ext cx="495300" cy="495300"/>
        </a:xfrm>
        <a:prstGeom prst="ellipse">
          <a:avLst/>
        </a:prstGeom>
        <a:solidFill>
          <a:srgbClr val="CC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114300</xdr:rowOff>
    </xdr:from>
    <xdr:to>
      <xdr:col>3</xdr:col>
      <xdr:colOff>66675</xdr:colOff>
      <xdr:row>16</xdr:row>
      <xdr:rowOff>85725</xdr:rowOff>
    </xdr:to>
    <xdr:sp>
      <xdr:nvSpPr>
        <xdr:cNvPr id="5" name="Line 5"/>
        <xdr:cNvSpPr>
          <a:spLocks/>
        </xdr:cNvSpPr>
      </xdr:nvSpPr>
      <xdr:spPr>
        <a:xfrm>
          <a:off x="1152525" y="2438400"/>
          <a:ext cx="42862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7</xdr:col>
      <xdr:colOff>600075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2124075" y="2000250"/>
          <a:ext cx="242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247650</xdr:colOff>
      <xdr:row>10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2124075" y="1371600"/>
          <a:ext cx="85725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6</xdr:row>
      <xdr:rowOff>95250</xdr:rowOff>
    </xdr:from>
    <xdr:to>
      <xdr:col>6</xdr:col>
      <xdr:colOff>152400</xdr:colOff>
      <xdr:row>9</xdr:row>
      <xdr:rowOff>104775</xdr:rowOff>
    </xdr:to>
    <xdr:sp>
      <xdr:nvSpPr>
        <xdr:cNvPr id="8" name="Oval 8"/>
        <xdr:cNvSpPr>
          <a:spLocks/>
        </xdr:cNvSpPr>
      </xdr:nvSpPr>
      <xdr:spPr>
        <a:xfrm>
          <a:off x="3000375" y="1123950"/>
          <a:ext cx="495300" cy="495300"/>
        </a:xfrm>
        <a:prstGeom prst="ellipse">
          <a:avLst/>
        </a:prstGeom>
        <a:solidFill>
          <a:srgbClr val="CC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0</xdr:rowOff>
    </xdr:from>
    <xdr:to>
      <xdr:col>7</xdr:col>
      <xdr:colOff>9525</xdr:colOff>
      <xdr:row>6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3429000" y="1028700"/>
          <a:ext cx="5334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47625</xdr:colOff>
      <xdr:row>6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971925" y="10382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8</xdr:row>
      <xdr:rowOff>142875</xdr:rowOff>
    </xdr:from>
    <xdr:to>
      <xdr:col>7</xdr:col>
      <xdr:colOff>28575</xdr:colOff>
      <xdr:row>10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3476625" y="1495425"/>
          <a:ext cx="5048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28575</xdr:rowOff>
    </xdr:from>
    <xdr:to>
      <xdr:col>8</xdr:col>
      <xdr:colOff>0</xdr:colOff>
      <xdr:row>10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3971925" y="1704975"/>
          <a:ext cx="59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13</xdr:row>
      <xdr:rowOff>114300</xdr:rowOff>
    </xdr:from>
    <xdr:to>
      <xdr:col>5</xdr:col>
      <xdr:colOff>590550</xdr:colOff>
      <xdr:row>16</xdr:row>
      <xdr:rowOff>57150</xdr:rowOff>
    </xdr:to>
    <xdr:sp>
      <xdr:nvSpPr>
        <xdr:cNvPr id="13" name="Rectangle 13"/>
        <xdr:cNvSpPr>
          <a:spLocks/>
        </xdr:cNvSpPr>
      </xdr:nvSpPr>
      <xdr:spPr>
        <a:xfrm>
          <a:off x="2905125" y="2276475"/>
          <a:ext cx="419100" cy="428625"/>
        </a:xfrm>
        <a:prstGeom prst="rect">
          <a:avLst/>
        </a:prstGeom>
        <a:solidFill>
          <a:srgbClr val="66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19</xdr:row>
      <xdr:rowOff>9525</xdr:rowOff>
    </xdr:from>
    <xdr:to>
      <xdr:col>6</xdr:col>
      <xdr:colOff>9525</xdr:colOff>
      <xdr:row>21</xdr:row>
      <xdr:rowOff>85725</xdr:rowOff>
    </xdr:to>
    <xdr:sp>
      <xdr:nvSpPr>
        <xdr:cNvPr id="14" name="Rectangle 14"/>
        <xdr:cNvSpPr>
          <a:spLocks/>
        </xdr:cNvSpPr>
      </xdr:nvSpPr>
      <xdr:spPr>
        <a:xfrm>
          <a:off x="2943225" y="3143250"/>
          <a:ext cx="409575" cy="400050"/>
        </a:xfrm>
        <a:prstGeom prst="rect">
          <a:avLst/>
        </a:prstGeom>
        <a:solidFill>
          <a:srgbClr val="66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5</xdr:col>
      <xdr:colOff>209550</xdr:colOff>
      <xdr:row>16</xdr:row>
      <xdr:rowOff>66675</xdr:rowOff>
    </xdr:to>
    <xdr:sp>
      <xdr:nvSpPr>
        <xdr:cNvPr id="15" name="Line 15"/>
        <xdr:cNvSpPr>
          <a:spLocks/>
        </xdr:cNvSpPr>
      </xdr:nvSpPr>
      <xdr:spPr>
        <a:xfrm flipV="1">
          <a:off x="2133600" y="2457450"/>
          <a:ext cx="8096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17</xdr:row>
      <xdr:rowOff>114300</xdr:rowOff>
    </xdr:from>
    <xdr:to>
      <xdr:col>5</xdr:col>
      <xdr:colOff>200025</xdr:colOff>
      <xdr:row>20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2085975" y="2924175"/>
          <a:ext cx="8477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123825</xdr:rowOff>
    </xdr:from>
    <xdr:to>
      <xdr:col>6</xdr:col>
      <xdr:colOff>295275</xdr:colOff>
      <xdr:row>14</xdr:row>
      <xdr:rowOff>57150</xdr:rowOff>
    </xdr:to>
    <xdr:sp>
      <xdr:nvSpPr>
        <xdr:cNvPr id="17" name="Line 17"/>
        <xdr:cNvSpPr>
          <a:spLocks/>
        </xdr:cNvSpPr>
      </xdr:nvSpPr>
      <xdr:spPr>
        <a:xfrm flipV="1">
          <a:off x="3352800" y="2286000"/>
          <a:ext cx="2857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104775</xdr:rowOff>
    </xdr:from>
    <xdr:to>
      <xdr:col>6</xdr:col>
      <xdr:colOff>295275</xdr:colOff>
      <xdr:row>16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3352800" y="2590800"/>
          <a:ext cx="2857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276225</xdr:colOff>
      <xdr:row>19</xdr:row>
      <xdr:rowOff>152400</xdr:rowOff>
    </xdr:to>
    <xdr:sp>
      <xdr:nvSpPr>
        <xdr:cNvPr id="19" name="Line 19"/>
        <xdr:cNvSpPr>
          <a:spLocks/>
        </xdr:cNvSpPr>
      </xdr:nvSpPr>
      <xdr:spPr>
        <a:xfrm flipV="1">
          <a:off x="3343275" y="3133725"/>
          <a:ext cx="2762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19050</xdr:rowOff>
    </xdr:from>
    <xdr:to>
      <xdr:col>6</xdr:col>
      <xdr:colOff>285750</xdr:colOff>
      <xdr:row>21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3352800" y="3476625"/>
          <a:ext cx="2762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13</xdr:row>
      <xdr:rowOff>133350</xdr:rowOff>
    </xdr:from>
    <xdr:to>
      <xdr:col>8</xdr:col>
      <xdr:colOff>0</xdr:colOff>
      <xdr:row>13</xdr:row>
      <xdr:rowOff>133350</xdr:rowOff>
    </xdr:to>
    <xdr:sp>
      <xdr:nvSpPr>
        <xdr:cNvPr id="21" name="Line 21"/>
        <xdr:cNvSpPr>
          <a:spLocks/>
        </xdr:cNvSpPr>
      </xdr:nvSpPr>
      <xdr:spPr>
        <a:xfrm flipV="1">
          <a:off x="3648075" y="22955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16</xdr:row>
      <xdr:rowOff>9525</xdr:rowOff>
    </xdr:from>
    <xdr:to>
      <xdr:col>8</xdr:col>
      <xdr:colOff>0</xdr:colOff>
      <xdr:row>16</xdr:row>
      <xdr:rowOff>9525</xdr:rowOff>
    </xdr:to>
    <xdr:sp>
      <xdr:nvSpPr>
        <xdr:cNvPr id="22" name="Line 22"/>
        <xdr:cNvSpPr>
          <a:spLocks/>
        </xdr:cNvSpPr>
      </xdr:nvSpPr>
      <xdr:spPr>
        <a:xfrm flipV="1">
          <a:off x="3648075" y="26574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9525</xdr:rowOff>
    </xdr:from>
    <xdr:to>
      <xdr:col>7</xdr:col>
      <xdr:colOff>600075</xdr:colOff>
      <xdr:row>19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3609975" y="314325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21</xdr:row>
      <xdr:rowOff>152400</xdr:rowOff>
    </xdr:from>
    <xdr:to>
      <xdr:col>7</xdr:col>
      <xdr:colOff>571500</xdr:colOff>
      <xdr:row>21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3619500" y="360997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25</xdr:row>
      <xdr:rowOff>152400</xdr:rowOff>
    </xdr:from>
    <xdr:to>
      <xdr:col>8</xdr:col>
      <xdr:colOff>266700</xdr:colOff>
      <xdr:row>30</xdr:row>
      <xdr:rowOff>9525</xdr:rowOff>
    </xdr:to>
    <xdr:sp>
      <xdr:nvSpPr>
        <xdr:cNvPr id="25" name="Text 25"/>
        <xdr:cNvSpPr txBox="1">
          <a:spLocks noChangeArrowheads="1"/>
        </xdr:cNvSpPr>
      </xdr:nvSpPr>
      <xdr:spPr>
        <a:xfrm>
          <a:off x="600075" y="4257675"/>
          <a:ext cx="4229100" cy="6667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Construct decision tree from left to right; calculate from right to left, folding back.  This tree has been constructed with boolean operators to fold back.  Payoffs are in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probabilities at chance nodes are in </a:t>
          </a:r>
          <a:r>
            <a:rPr lang="en-US" cap="none" sz="10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green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238125</xdr:colOff>
      <xdr:row>6</xdr:row>
      <xdr:rowOff>57150</xdr:rowOff>
    </xdr:from>
    <xdr:to>
      <xdr:col>4</xdr:col>
      <xdr:colOff>9525</xdr:colOff>
      <xdr:row>9</xdr:row>
      <xdr:rowOff>9525</xdr:rowOff>
    </xdr:to>
    <xdr:sp>
      <xdr:nvSpPr>
        <xdr:cNvPr id="26" name="Text 26"/>
        <xdr:cNvSpPr txBox="1">
          <a:spLocks noChangeArrowheads="1"/>
        </xdr:cNvSpPr>
      </xdr:nvSpPr>
      <xdr:spPr>
        <a:xfrm>
          <a:off x="238125" y="1085850"/>
          <a:ext cx="1895475" cy="4381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Boolean functions - look up "Boolean Operators" for syntax.</a:t>
          </a:r>
        </a:p>
      </xdr:txBody>
    </xdr:sp>
    <xdr:clientData/>
  </xdr:twoCellAnchor>
  <xdr:twoCellAnchor>
    <xdr:from>
      <xdr:col>2</xdr:col>
      <xdr:colOff>171450</xdr:colOff>
      <xdr:row>9</xdr:row>
      <xdr:rowOff>38100</xdr:rowOff>
    </xdr:from>
    <xdr:to>
      <xdr:col>2</xdr:col>
      <xdr:colOff>314325</xdr:colOff>
      <xdr:row>10</xdr:row>
      <xdr:rowOff>47625</xdr:rowOff>
    </xdr:to>
    <xdr:sp>
      <xdr:nvSpPr>
        <xdr:cNvPr id="27" name="Line 27"/>
        <xdr:cNvSpPr>
          <a:spLocks/>
        </xdr:cNvSpPr>
      </xdr:nvSpPr>
      <xdr:spPr>
        <a:xfrm>
          <a:off x="1076325" y="1552575"/>
          <a:ext cx="142875" cy="17145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38100</xdr:rowOff>
    </xdr:from>
    <xdr:to>
      <xdr:col>1</xdr:col>
      <xdr:colOff>323850</xdr:colOff>
      <xdr:row>10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600075" y="1552575"/>
          <a:ext cx="19050" cy="219075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19</xdr:row>
      <xdr:rowOff>114300</xdr:rowOff>
    </xdr:from>
    <xdr:to>
      <xdr:col>4</xdr:col>
      <xdr:colOff>104775</xdr:colOff>
      <xdr:row>23</xdr:row>
      <xdr:rowOff>0</xdr:rowOff>
    </xdr:to>
    <xdr:sp>
      <xdr:nvSpPr>
        <xdr:cNvPr id="29" name="Text 30"/>
        <xdr:cNvSpPr txBox="1">
          <a:spLocks noChangeArrowheads="1"/>
        </xdr:cNvSpPr>
      </xdr:nvSpPr>
      <xdr:spPr>
        <a:xfrm>
          <a:off x="142875" y="3248025"/>
          <a:ext cx="2085975" cy="5334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=C18-C11.  Using Goal Seek, set to 0 by varying E6 to see expected value of information (drilling)</a:t>
          </a:r>
        </a:p>
      </xdr:txBody>
    </xdr:sp>
    <xdr:clientData/>
  </xdr:twoCellAnchor>
  <xdr:twoCellAnchor>
    <xdr:from>
      <xdr:col>4</xdr:col>
      <xdr:colOff>57150</xdr:colOff>
      <xdr:row>22</xdr:row>
      <xdr:rowOff>142875</xdr:rowOff>
    </xdr:from>
    <xdr:to>
      <xdr:col>4</xdr:col>
      <xdr:colOff>276225</xdr:colOff>
      <xdr:row>23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2181225" y="3762375"/>
          <a:ext cx="219075" cy="142875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FILES\BOOK\MAST_E2\CH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18EX01"/>
      <sheetName val="CH18EX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8" width="9.140625" style="4" customWidth="1"/>
    <col min="9" max="9" width="7.00390625" style="4" customWidth="1"/>
    <col min="10" max="16384" width="9.140625" style="4" customWidth="1"/>
  </cols>
  <sheetData>
    <row r="1" spans="1:5" ht="15.75">
      <c r="A1" s="1" t="s">
        <v>12</v>
      </c>
      <c r="B1" s="2"/>
      <c r="C1" s="2"/>
      <c r="D1" s="3"/>
      <c r="E1" s="2"/>
    </row>
    <row r="2" ht="13.5" thickBot="1"/>
    <row r="3" spans="2:5" ht="12.75">
      <c r="B3" s="5" t="s">
        <v>0</v>
      </c>
      <c r="C3" s="6"/>
      <c r="D3" s="6"/>
      <c r="E3" s="7">
        <v>1.5</v>
      </c>
    </row>
    <row r="4" spans="2:9" ht="12.75">
      <c r="B4" s="8" t="s">
        <v>1</v>
      </c>
      <c r="C4" s="9"/>
      <c r="D4" s="9"/>
      <c r="E4" s="10">
        <v>1</v>
      </c>
      <c r="I4" s="11" t="s">
        <v>2</v>
      </c>
    </row>
    <row r="5" spans="2:5" ht="12.75">
      <c r="B5" s="12" t="s">
        <v>3</v>
      </c>
      <c r="C5" s="9"/>
      <c r="D5" s="9"/>
      <c r="E5" s="10">
        <v>1.2</v>
      </c>
    </row>
    <row r="6" spans="2:9" ht="13.5" thickBot="1">
      <c r="B6" s="13" t="s">
        <v>4</v>
      </c>
      <c r="C6" s="14"/>
      <c r="D6" s="14"/>
      <c r="E6" s="15">
        <v>0.1</v>
      </c>
      <c r="H6" s="16">
        <v>0.1</v>
      </c>
      <c r="I6" s="17">
        <f>E3</f>
        <v>1.5</v>
      </c>
    </row>
    <row r="7" spans="8:9" ht="12.75">
      <c r="H7" s="18" t="s">
        <v>5</v>
      </c>
      <c r="I7" s="17"/>
    </row>
    <row r="8" spans="5:9" ht="12.75">
      <c r="E8" s="17">
        <f>I6*H6+I10*H10</f>
        <v>1.05</v>
      </c>
      <c r="H8" s="18"/>
      <c r="I8" s="17"/>
    </row>
    <row r="9" spans="8:9" ht="12.75">
      <c r="H9" s="18"/>
      <c r="I9" s="17"/>
    </row>
    <row r="10" spans="5:9" ht="12.75">
      <c r="E10" s="18" t="s">
        <v>6</v>
      </c>
      <c r="H10" s="16">
        <v>0.9</v>
      </c>
      <c r="I10" s="17">
        <f>E4</f>
        <v>1</v>
      </c>
    </row>
    <row r="11" spans="3:9" ht="12.75">
      <c r="C11" s="17">
        <f>IF((E8&lt;E12),E8,E12)</f>
        <v>1.05</v>
      </c>
      <c r="H11" s="18" t="s">
        <v>7</v>
      </c>
      <c r="I11" s="17"/>
    </row>
    <row r="12" spans="2:9" ht="12.75">
      <c r="B12" s="17">
        <f>IF((C11&lt;C18),C11,C18)</f>
        <v>1.05</v>
      </c>
      <c r="C12" s="19" t="s">
        <v>8</v>
      </c>
      <c r="E12" s="17">
        <f>I12</f>
        <v>1.2</v>
      </c>
      <c r="H12" s="18"/>
      <c r="I12" s="17">
        <f>E5</f>
        <v>1.2</v>
      </c>
    </row>
    <row r="13" spans="8:9" ht="12.75">
      <c r="H13" s="18" t="s">
        <v>9</v>
      </c>
      <c r="I13" s="17"/>
    </row>
    <row r="14" spans="8:9" ht="12.75">
      <c r="H14" s="18"/>
      <c r="I14" s="17">
        <f>E3+E6</f>
        <v>1.6</v>
      </c>
    </row>
    <row r="15" spans="5:9" ht="12.75">
      <c r="E15" s="17">
        <f>IF((I14&lt;I16),I14,I16)</f>
        <v>1.3</v>
      </c>
      <c r="H15" s="18" t="s">
        <v>6</v>
      </c>
      <c r="I15" s="17"/>
    </row>
    <row r="16" spans="5:9" ht="12.75">
      <c r="E16" s="18" t="s">
        <v>5</v>
      </c>
      <c r="H16" s="18"/>
      <c r="I16" s="17">
        <f>E5+E6</f>
        <v>1.3</v>
      </c>
    </row>
    <row r="17" spans="3:9" ht="12.75">
      <c r="C17" s="19" t="s">
        <v>10</v>
      </c>
      <c r="E17" s="16">
        <v>0.1</v>
      </c>
      <c r="H17" s="18" t="s">
        <v>9</v>
      </c>
      <c r="I17" s="17"/>
    </row>
    <row r="18" spans="3:9" ht="12.75">
      <c r="C18" s="17">
        <f>E15*E17+E21*E22</f>
        <v>1.12</v>
      </c>
      <c r="H18" s="18"/>
      <c r="I18" s="17"/>
    </row>
    <row r="19" spans="5:9" ht="12.75">
      <c r="E19" s="18" t="s">
        <v>7</v>
      </c>
      <c r="H19" s="18"/>
      <c r="I19" s="17">
        <f>E4+E6</f>
        <v>1.1</v>
      </c>
    </row>
    <row r="20" spans="8:9" ht="12.75">
      <c r="H20" s="18" t="s">
        <v>6</v>
      </c>
      <c r="I20" s="17"/>
    </row>
    <row r="21" spans="5:9" ht="12.75">
      <c r="E21" s="17">
        <f>IF((I19&lt;I22),I19,I22)</f>
        <v>1.1</v>
      </c>
      <c r="H21" s="18"/>
      <c r="I21" s="17"/>
    </row>
    <row r="22" spans="5:9" ht="12.75">
      <c r="E22" s="16">
        <v>0.9</v>
      </c>
      <c r="H22" s="18"/>
      <c r="I22" s="17">
        <f>E5+E6</f>
        <v>1.3</v>
      </c>
    </row>
    <row r="23" spans="8:9" ht="12.75">
      <c r="H23" s="18" t="s">
        <v>9</v>
      </c>
      <c r="I23" s="18"/>
    </row>
    <row r="25" spans="2:5" ht="12.75">
      <c r="B25" s="20" t="s">
        <v>11</v>
      </c>
      <c r="C25" s="21"/>
      <c r="D25" s="21"/>
      <c r="E25" s="22">
        <f>C18-C11</f>
        <v>0.07000000000000006</v>
      </c>
    </row>
  </sheetData>
  <printOptions headings="1" horizontalCentered="1" verticalCentered="1"/>
  <pageMargins left="0.7086614173228347" right="1.1811023622047245" top="0.984251968503937" bottom="0.984251968503937" header="0.5118110236220472" footer="0.5118110236220472"/>
  <pageSetup horizontalDpi="300" verticalDpi="3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2001-04-25T01:59:55Z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