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Template" sheetId="1" r:id="rId1"/>
    <sheet name="Complete" sheetId="2" r:id="rId2"/>
  </sheets>
  <definedNames>
    <definedName name="fixed" localSheetId="0">'Template'!$D$3</definedName>
    <definedName name="fixed">'Complete'!$D$3</definedName>
    <definedName name="mc1" localSheetId="0">'Template'!$D$4</definedName>
    <definedName name="mc1">'Complete'!$D$4</definedName>
    <definedName name="mc2" localSheetId="0">'Template'!$D$5</definedName>
    <definedName name="mc2">'Complete'!$D$5</definedName>
    <definedName name="mc3" localSheetId="0">'Template'!$D$6</definedName>
    <definedName name="mc3">'Complete'!$D$6</definedName>
    <definedName name="mc4" localSheetId="0">'Template'!$D$7</definedName>
    <definedName name="mc4">'Complete'!$D$7</definedName>
    <definedName name="mc5" localSheetId="0">'Template'!$D$8</definedName>
    <definedName name="mc5">'Complete'!$D$8</definedName>
    <definedName name="mc6" localSheetId="0">'Template'!$D$9</definedName>
    <definedName name="mc6">'Complete'!$D$9</definedName>
    <definedName name="mc7" localSheetId="0">'Template'!$D$10</definedName>
    <definedName name="mc7">'Complete'!$D$10</definedName>
    <definedName name="revenue" localSheetId="0">'Template'!$D$12</definedName>
    <definedName name="revenue">'Complete'!$D$12</definedName>
  </definedNames>
  <calcPr fullCalcOnLoad="1"/>
</workbook>
</file>

<file path=xl/sharedStrings.xml><?xml version="1.0" encoding="utf-8"?>
<sst xmlns="http://schemas.openxmlformats.org/spreadsheetml/2006/main" count="48" uniqueCount="24">
  <si>
    <t>Fixed costs</t>
  </si>
  <si>
    <t>per year</t>
  </si>
  <si>
    <t>Marginal costs</t>
  </si>
  <si>
    <t>per thousand sheets up to 5 million</t>
  </si>
  <si>
    <t>per thousand above 5 million up to 10 million</t>
  </si>
  <si>
    <t>per thousand above 10 million up to 15 million</t>
  </si>
  <si>
    <t>per thousand above 15 million up to 20 million</t>
  </si>
  <si>
    <t>per thousand above 20 million up to 25 million</t>
  </si>
  <si>
    <t>per thousand above 25 million up to 30 million</t>
  </si>
  <si>
    <t>per thousand above 30 million</t>
  </si>
  <si>
    <t>Revenue</t>
  </si>
  <si>
    <t>per thousand sheets</t>
  </si>
  <si>
    <t>Vol</t>
  </si>
  <si>
    <t>TFC</t>
  </si>
  <si>
    <t>TVC</t>
  </si>
  <si>
    <t>TC</t>
  </si>
  <si>
    <t>TR</t>
  </si>
  <si>
    <t>P/L</t>
  </si>
  <si>
    <t>AFC</t>
  </si>
  <si>
    <t>AVC</t>
  </si>
  <si>
    <t>ATC</t>
  </si>
  <si>
    <t>AR</t>
  </si>
  <si>
    <t>MC</t>
  </si>
  <si>
    <t>14.1  Print Room Model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</si>
</sst>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/yy\ h:mm"/>
    <numFmt numFmtId="173" formatCode="d/m/yy"/>
    <numFmt numFmtId="174" formatCode="d/m/yy\ h:mm"/>
    <numFmt numFmtId="175" formatCode="#,##0_ ;[Red]\-#,##0\ 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5" fillId="3" borderId="6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3" fontId="4" fillId="3" borderId="0" xfId="0" applyNumberFormat="1" applyFont="1" applyFill="1" applyAlignment="1">
      <alignment/>
    </xf>
    <xf numFmtId="3" fontId="4" fillId="4" borderId="0" xfId="0" applyNumberFormat="1" applyFont="1" applyFill="1" applyAlignment="1">
      <alignment/>
    </xf>
    <xf numFmtId="0" fontId="7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3" fontId="4" fillId="6" borderId="7" xfId="0" applyNumberFormat="1" applyFont="1" applyFill="1" applyBorder="1" applyAlignment="1">
      <alignment/>
    </xf>
    <xf numFmtId="3" fontId="4" fillId="6" borderId="8" xfId="0" applyNumberFormat="1" applyFont="1" applyFill="1" applyBorder="1" applyAlignment="1">
      <alignment/>
    </xf>
    <xf numFmtId="3" fontId="5" fillId="6" borderId="8" xfId="0" applyNumberFormat="1" applyFont="1" applyFill="1" applyBorder="1" applyAlignment="1">
      <alignment/>
    </xf>
    <xf numFmtId="0" fontId="4" fillId="6" borderId="8" xfId="0" applyFont="1" applyFill="1" applyBorder="1" applyAlignment="1">
      <alignment/>
    </xf>
    <xf numFmtId="0" fontId="4" fillId="6" borderId="9" xfId="0" applyFont="1" applyFill="1" applyBorder="1" applyAlignment="1">
      <alignment/>
    </xf>
    <xf numFmtId="0" fontId="5" fillId="7" borderId="6" xfId="0" applyFont="1" applyFill="1" applyBorder="1" applyAlignment="1">
      <alignment horizontal="right"/>
    </xf>
    <xf numFmtId="3" fontId="4" fillId="7" borderId="0" xfId="0" applyNumberFormat="1" applyFont="1" applyFill="1" applyAlignment="1">
      <alignment/>
    </xf>
    <xf numFmtId="0" fontId="5" fillId="8" borderId="6" xfId="0" applyFont="1" applyFill="1" applyBorder="1" applyAlignment="1">
      <alignment horizontal="right"/>
    </xf>
    <xf numFmtId="3" fontId="4" fillId="8" borderId="0" xfId="0" applyNumberFormat="1" applyFont="1" applyFill="1" applyAlignment="1">
      <alignment/>
    </xf>
    <xf numFmtId="3" fontId="4" fillId="9" borderId="1" xfId="0" applyNumberFormat="1" applyFont="1" applyFill="1" applyBorder="1" applyAlignment="1">
      <alignment/>
    </xf>
    <xf numFmtId="3" fontId="4" fillId="9" borderId="0" xfId="0" applyNumberFormat="1" applyFont="1" applyFill="1" applyBorder="1" applyAlignment="1">
      <alignment/>
    </xf>
    <xf numFmtId="3" fontId="4" fillId="9" borderId="2" xfId="0" applyNumberFormat="1" applyFont="1" applyFill="1" applyBorder="1" applyAlignment="1">
      <alignment/>
    </xf>
    <xf numFmtId="0" fontId="5" fillId="9" borderId="6" xfId="0" applyFont="1" applyFill="1" applyBorder="1" applyAlignment="1">
      <alignment horizontal="right"/>
    </xf>
    <xf numFmtId="3" fontId="4" fillId="9" borderId="0" xfId="0" applyNumberFormat="1" applyFont="1" applyFill="1" applyAlignment="1">
      <alignment/>
    </xf>
    <xf numFmtId="175" fontId="4" fillId="3" borderId="0" xfId="0" applyNumberFormat="1" applyFont="1" applyFill="1" applyAlignment="1">
      <alignment/>
    </xf>
    <xf numFmtId="0" fontId="4" fillId="9" borderId="0" xfId="0" applyFont="1" applyFill="1" applyAlignment="1">
      <alignment/>
    </xf>
    <xf numFmtId="0" fontId="7" fillId="10" borderId="0" xfId="0" applyFont="1" applyFill="1" applyAlignment="1">
      <alignment horizontal="left"/>
    </xf>
    <xf numFmtId="0" fontId="7" fillId="10" borderId="0" xfId="0" applyFont="1" applyFill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7D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CC99"/>
      <rgbColor rgb="00993300"/>
      <rgbColor rgb="00993366"/>
      <rgbColor rgb="00333399"/>
      <rgbColor rgb="00D9D8B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Unit cost and revenue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425"/>
          <c:w val="0.9412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Template!$G$14</c:f>
              <c:strCache>
                <c:ptCount val="1"/>
                <c:pt idx="0">
                  <c:v>AFC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Template!$A$15:$A$55</c:f>
              <c:numCache/>
            </c:numRef>
          </c:cat>
          <c:val>
            <c:numRef>
              <c:f>Template!$G$18:$G$55</c:f>
              <c:numCache>
                <c:ptCount val="38"/>
                <c:pt idx="0">
                  <c:v>133.33333333333334</c:v>
                </c:pt>
                <c:pt idx="1">
                  <c:v>100</c:v>
                </c:pt>
                <c:pt idx="2">
                  <c:v>80</c:v>
                </c:pt>
                <c:pt idx="3">
                  <c:v>66.66666666666667</c:v>
                </c:pt>
                <c:pt idx="4">
                  <c:v>57.142857142857146</c:v>
                </c:pt>
                <c:pt idx="5">
                  <c:v>50</c:v>
                </c:pt>
                <c:pt idx="6">
                  <c:v>44.44444444444444</c:v>
                </c:pt>
                <c:pt idx="7">
                  <c:v>40</c:v>
                </c:pt>
                <c:pt idx="8">
                  <c:v>36.36363636363637</c:v>
                </c:pt>
                <c:pt idx="9">
                  <c:v>33.333333333333336</c:v>
                </c:pt>
                <c:pt idx="10">
                  <c:v>30.76923076923077</c:v>
                </c:pt>
                <c:pt idx="11">
                  <c:v>28.571428571428573</c:v>
                </c:pt>
                <c:pt idx="12">
                  <c:v>26.666666666666668</c:v>
                </c:pt>
                <c:pt idx="13">
                  <c:v>25</c:v>
                </c:pt>
                <c:pt idx="14">
                  <c:v>23.529411764705884</c:v>
                </c:pt>
                <c:pt idx="15">
                  <c:v>22.22222222222222</c:v>
                </c:pt>
                <c:pt idx="16">
                  <c:v>21.05263157894737</c:v>
                </c:pt>
                <c:pt idx="17">
                  <c:v>20</c:v>
                </c:pt>
                <c:pt idx="18">
                  <c:v>19.047619047619047</c:v>
                </c:pt>
                <c:pt idx="19">
                  <c:v>18.181818181818183</c:v>
                </c:pt>
                <c:pt idx="20">
                  <c:v>17.391304347826086</c:v>
                </c:pt>
                <c:pt idx="21">
                  <c:v>16.666666666666668</c:v>
                </c:pt>
                <c:pt idx="22">
                  <c:v>16</c:v>
                </c:pt>
                <c:pt idx="23">
                  <c:v>15.384615384615385</c:v>
                </c:pt>
                <c:pt idx="24">
                  <c:v>14.814814814814815</c:v>
                </c:pt>
                <c:pt idx="25">
                  <c:v>14.285714285714286</c:v>
                </c:pt>
                <c:pt idx="26">
                  <c:v>13.793103448275861</c:v>
                </c:pt>
                <c:pt idx="27">
                  <c:v>13.333333333333334</c:v>
                </c:pt>
                <c:pt idx="28">
                  <c:v>12.903225806451612</c:v>
                </c:pt>
                <c:pt idx="29">
                  <c:v>12.5</c:v>
                </c:pt>
                <c:pt idx="30">
                  <c:v>12.121212121212121</c:v>
                </c:pt>
                <c:pt idx="31">
                  <c:v>11.764705882352942</c:v>
                </c:pt>
                <c:pt idx="32">
                  <c:v>11.428571428571429</c:v>
                </c:pt>
                <c:pt idx="33">
                  <c:v>11.11111111111111</c:v>
                </c:pt>
                <c:pt idx="34">
                  <c:v>10.81081081081081</c:v>
                </c:pt>
                <c:pt idx="35">
                  <c:v>10.526315789473685</c:v>
                </c:pt>
                <c:pt idx="36">
                  <c:v>10.256410256410257</c:v>
                </c:pt>
                <c:pt idx="37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Template!$H$14</c:f>
              <c:strCache>
                <c:ptCount val="1"/>
                <c:pt idx="0">
                  <c:v>AVC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Template!$A$15:$A$55</c:f>
              <c:numCache/>
            </c:numRef>
          </c:cat>
          <c:val>
            <c:numRef>
              <c:f>Template!$H$18:$H$55</c:f>
              <c:numCache>
                <c:ptCount val="3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44.166666666666664</c:v>
                </c:pt>
                <c:pt idx="4">
                  <c:v>43.57142857142857</c:v>
                </c:pt>
                <c:pt idx="5">
                  <c:v>43.125</c:v>
                </c:pt>
                <c:pt idx="6">
                  <c:v>42.77777777777778</c:v>
                </c:pt>
                <c:pt idx="7">
                  <c:v>42.5</c:v>
                </c:pt>
                <c:pt idx="8">
                  <c:v>41.81818181818182</c:v>
                </c:pt>
                <c:pt idx="9">
                  <c:v>41.25</c:v>
                </c:pt>
                <c:pt idx="10">
                  <c:v>40.76923076923077</c:v>
                </c:pt>
                <c:pt idx="11">
                  <c:v>40.357142857142854</c:v>
                </c:pt>
                <c:pt idx="12">
                  <c:v>40</c:v>
                </c:pt>
                <c:pt idx="13">
                  <c:v>40.3125</c:v>
                </c:pt>
                <c:pt idx="14">
                  <c:v>40.588235294117645</c:v>
                </c:pt>
                <c:pt idx="15">
                  <c:v>40.833333333333336</c:v>
                </c:pt>
                <c:pt idx="16">
                  <c:v>41.05263157894737</c:v>
                </c:pt>
                <c:pt idx="17">
                  <c:v>41.25</c:v>
                </c:pt>
                <c:pt idx="18">
                  <c:v>42.142857142857146</c:v>
                </c:pt>
                <c:pt idx="19">
                  <c:v>42.95454545454545</c:v>
                </c:pt>
                <c:pt idx="20">
                  <c:v>43.69565217391305</c:v>
                </c:pt>
                <c:pt idx="21">
                  <c:v>44.375</c:v>
                </c:pt>
                <c:pt idx="22">
                  <c:v>45</c:v>
                </c:pt>
                <c:pt idx="23">
                  <c:v>46.73076923076923</c:v>
                </c:pt>
                <c:pt idx="24">
                  <c:v>48.333333333333336</c:v>
                </c:pt>
                <c:pt idx="25">
                  <c:v>49.82142857142857</c:v>
                </c:pt>
                <c:pt idx="26">
                  <c:v>51.206896551724135</c:v>
                </c:pt>
                <c:pt idx="27">
                  <c:v>52.5</c:v>
                </c:pt>
                <c:pt idx="28">
                  <c:v>54.67741935483871</c:v>
                </c:pt>
                <c:pt idx="29">
                  <c:v>56.71875</c:v>
                </c:pt>
                <c:pt idx="30">
                  <c:v>58.63636363636363</c:v>
                </c:pt>
                <c:pt idx="31">
                  <c:v>60.44117647058823</c:v>
                </c:pt>
                <c:pt idx="32">
                  <c:v>62.142857142857146</c:v>
                </c:pt>
                <c:pt idx="33">
                  <c:v>63.75</c:v>
                </c:pt>
                <c:pt idx="34">
                  <c:v>65.27027027027027</c:v>
                </c:pt>
                <c:pt idx="35">
                  <c:v>66.71052631578948</c:v>
                </c:pt>
                <c:pt idx="36">
                  <c:v>68.07692307692308</c:v>
                </c:pt>
                <c:pt idx="37">
                  <c:v>69.375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Template!$I$14</c:f>
              <c:strCache>
                <c:ptCount val="1"/>
                <c:pt idx="0">
                  <c:v>ATC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Template!$A$15:$A$55</c:f>
              <c:numCache/>
            </c:numRef>
          </c:cat>
          <c:val>
            <c:numRef>
              <c:f>Template!$I$18:$I$55</c:f>
              <c:numCache>
                <c:ptCount val="38"/>
                <c:pt idx="0">
                  <c:v>178.33333333333334</c:v>
                </c:pt>
                <c:pt idx="1">
                  <c:v>145</c:v>
                </c:pt>
                <c:pt idx="2">
                  <c:v>125</c:v>
                </c:pt>
                <c:pt idx="3">
                  <c:v>110.83333333333333</c:v>
                </c:pt>
                <c:pt idx="4">
                  <c:v>100.71428571428571</c:v>
                </c:pt>
                <c:pt idx="5">
                  <c:v>93.125</c:v>
                </c:pt>
                <c:pt idx="6">
                  <c:v>87.22222222222223</c:v>
                </c:pt>
                <c:pt idx="7">
                  <c:v>82.5</c:v>
                </c:pt>
                <c:pt idx="8">
                  <c:v>78.18181818181819</c:v>
                </c:pt>
                <c:pt idx="9">
                  <c:v>74.58333333333333</c:v>
                </c:pt>
                <c:pt idx="10">
                  <c:v>71.53846153846153</c:v>
                </c:pt>
                <c:pt idx="11">
                  <c:v>68.92857142857143</c:v>
                </c:pt>
                <c:pt idx="12">
                  <c:v>66.66666666666667</c:v>
                </c:pt>
                <c:pt idx="13">
                  <c:v>65.3125</c:v>
                </c:pt>
                <c:pt idx="14">
                  <c:v>64.11764705882354</c:v>
                </c:pt>
                <c:pt idx="15">
                  <c:v>63.05555555555556</c:v>
                </c:pt>
                <c:pt idx="16">
                  <c:v>62.10526315789474</c:v>
                </c:pt>
                <c:pt idx="17">
                  <c:v>61.25</c:v>
                </c:pt>
                <c:pt idx="18">
                  <c:v>61.19047619047619</c:v>
                </c:pt>
                <c:pt idx="19">
                  <c:v>61.13636363636363</c:v>
                </c:pt>
                <c:pt idx="20">
                  <c:v>61.08695652173913</c:v>
                </c:pt>
                <c:pt idx="21">
                  <c:v>61.041666666666664</c:v>
                </c:pt>
                <c:pt idx="22">
                  <c:v>61</c:v>
                </c:pt>
                <c:pt idx="23">
                  <c:v>62.11538461538461</c:v>
                </c:pt>
                <c:pt idx="24">
                  <c:v>63.148148148148145</c:v>
                </c:pt>
                <c:pt idx="25">
                  <c:v>64.10714285714286</c:v>
                </c:pt>
                <c:pt idx="26">
                  <c:v>65</c:v>
                </c:pt>
                <c:pt idx="27">
                  <c:v>65.83333333333333</c:v>
                </c:pt>
                <c:pt idx="28">
                  <c:v>67.58064516129032</c:v>
                </c:pt>
                <c:pt idx="29">
                  <c:v>69.21875</c:v>
                </c:pt>
                <c:pt idx="30">
                  <c:v>70.75757575757575</c:v>
                </c:pt>
                <c:pt idx="31">
                  <c:v>72.20588235294117</c:v>
                </c:pt>
                <c:pt idx="32">
                  <c:v>73.57142857142857</c:v>
                </c:pt>
                <c:pt idx="33">
                  <c:v>74.86111111111111</c:v>
                </c:pt>
                <c:pt idx="34">
                  <c:v>76.08108108108108</c:v>
                </c:pt>
                <c:pt idx="35">
                  <c:v>77.23684210526316</c:v>
                </c:pt>
                <c:pt idx="36">
                  <c:v>78.33333333333333</c:v>
                </c:pt>
                <c:pt idx="37">
                  <c:v>79.375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Template!$J$14</c:f>
              <c:strCache>
                <c:ptCount val="1"/>
                <c:pt idx="0">
                  <c:v>AR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Template!$A$15:$A$55</c:f>
              <c:numCache/>
            </c:numRef>
          </c:cat>
          <c:val>
            <c:numRef>
              <c:f>Template!$J$18:$J$55</c:f>
              <c:numCache>
                <c:ptCount val="38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Template!$K$14</c:f>
              <c:strCache>
                <c:ptCount val="1"/>
                <c:pt idx="0">
                  <c:v>MC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Template!$A$15:$A$55</c:f>
              <c:numCache/>
            </c:numRef>
          </c:cat>
          <c:val>
            <c:numRef>
              <c:f>Template!$K$18:$K$55</c:f>
              <c:numCache>
                <c:ptCount val="3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</c:numCache>
            </c:numRef>
          </c:val>
          <c:smooth val="0"/>
        </c:ser>
        <c:axId val="16918843"/>
        <c:axId val="18051860"/>
      </c:lineChart>
      <c:catAx>
        <c:axId val="1691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1860"/>
        <c:crosses val="autoZero"/>
        <c:auto val="1"/>
        <c:lblOffset val="100"/>
        <c:noMultiLvlLbl val="0"/>
      </c:catAx>
      <c:valAx>
        <c:axId val="180518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18843"/>
        <c:crossesAt val="1"/>
        <c:crossBetween val="between"/>
        <c:dispUnits/>
      </c:valAx>
      <c:spPr>
        <a:solidFill>
          <a:srgbClr val="F3F7D5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198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Unit cost and revenue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425"/>
          <c:w val="0.9412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Complete!$G$14</c:f>
              <c:strCache>
                <c:ptCount val="1"/>
                <c:pt idx="0">
                  <c:v>AFC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Complete!$A$15:$A$55</c:f>
              <c:numCache/>
            </c:numRef>
          </c:cat>
          <c:val>
            <c:numRef>
              <c:f>Complete!$G$18:$G$55</c:f>
              <c:numCache/>
            </c:numRef>
          </c:val>
          <c:smooth val="0"/>
        </c:ser>
        <c:ser>
          <c:idx val="1"/>
          <c:order val="1"/>
          <c:tx>
            <c:strRef>
              <c:f>Complete!$H$14</c:f>
              <c:strCache>
                <c:ptCount val="1"/>
                <c:pt idx="0">
                  <c:v>AVC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Complete!$A$15:$A$55</c:f>
              <c:numCache/>
            </c:numRef>
          </c:cat>
          <c:val>
            <c:numRef>
              <c:f>Complete!$H$18:$H$55</c:f>
              <c:numCache/>
            </c:numRef>
          </c:val>
          <c:smooth val="0"/>
        </c:ser>
        <c:ser>
          <c:idx val="2"/>
          <c:order val="2"/>
          <c:tx>
            <c:strRef>
              <c:f>Complete!$I$14</c:f>
              <c:strCache>
                <c:ptCount val="1"/>
                <c:pt idx="0">
                  <c:v>ATC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Complete!$A$15:$A$55</c:f>
              <c:numCache/>
            </c:numRef>
          </c:cat>
          <c:val>
            <c:numRef>
              <c:f>Complete!$I$18:$I$55</c:f>
              <c:numCache/>
            </c:numRef>
          </c:val>
          <c:smooth val="0"/>
        </c:ser>
        <c:ser>
          <c:idx val="3"/>
          <c:order val="3"/>
          <c:tx>
            <c:strRef>
              <c:f>Complete!$J$14</c:f>
              <c:strCache>
                <c:ptCount val="1"/>
                <c:pt idx="0">
                  <c:v>AR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Complete!$A$15:$A$55</c:f>
              <c:numCache/>
            </c:numRef>
          </c:cat>
          <c:val>
            <c:numRef>
              <c:f>Complete!$J$18:$J$55</c:f>
              <c:numCache/>
            </c:numRef>
          </c:val>
          <c:smooth val="0"/>
        </c:ser>
        <c:ser>
          <c:idx val="4"/>
          <c:order val="4"/>
          <c:tx>
            <c:strRef>
              <c:f>Complete!$K$14</c:f>
              <c:strCache>
                <c:ptCount val="1"/>
                <c:pt idx="0">
                  <c:v>MC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Complete!$A$15:$A$55</c:f>
              <c:numCache/>
            </c:numRef>
          </c:cat>
          <c:val>
            <c:numRef>
              <c:f>Complete!$K$18:$K$55</c:f>
              <c:numCache/>
            </c:numRef>
          </c:val>
          <c:smooth val="0"/>
        </c:ser>
        <c:axId val="28249013"/>
        <c:axId val="52914526"/>
      </c:lineChart>
      <c:catAx>
        <c:axId val="28249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4526"/>
        <c:crosses val="autoZero"/>
        <c:auto val="1"/>
        <c:lblOffset val="100"/>
        <c:noMultiLvlLbl val="0"/>
      </c:catAx>
      <c:valAx>
        <c:axId val="529145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249013"/>
        <c:crossesAt val="1"/>
        <c:crossBetween val="between"/>
        <c:dispUnits/>
      </c:valAx>
      <c:spPr>
        <a:solidFill>
          <a:srgbClr val="F3F7D5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198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</xdr:row>
      <xdr:rowOff>19050</xdr:rowOff>
    </xdr:from>
    <xdr:to>
      <xdr:col>2</xdr:col>
      <xdr:colOff>552450</xdr:colOff>
      <xdr:row>6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14325" y="714375"/>
          <a:ext cx="1381125" cy="3619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These named &lt;mc1&gt;, &lt;mc2&gt; etc.</a:t>
          </a:r>
        </a:p>
      </xdr:txBody>
    </xdr:sp>
    <xdr:clientData/>
  </xdr:twoCellAnchor>
  <xdr:twoCellAnchor>
    <xdr:from>
      <xdr:col>5</xdr:col>
      <xdr:colOff>285750</xdr:colOff>
      <xdr:row>1</xdr:row>
      <xdr:rowOff>47625</xdr:rowOff>
    </xdr:from>
    <xdr:to>
      <xdr:col>6</xdr:col>
      <xdr:colOff>304800</xdr:colOff>
      <xdr:row>2</xdr:row>
      <xdr:rowOff>66675</xdr:rowOff>
    </xdr:to>
    <xdr:sp>
      <xdr:nvSpPr>
        <xdr:cNvPr id="2" name="Text 2"/>
        <xdr:cNvSpPr txBox="1">
          <a:spLocks noChangeArrowheads="1"/>
        </xdr:cNvSpPr>
      </xdr:nvSpPr>
      <xdr:spPr>
        <a:xfrm>
          <a:off x="3200400" y="247650"/>
          <a:ext cx="600075" cy="1905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&lt;fixed&gt;</a:t>
          </a:r>
        </a:p>
      </xdr:txBody>
    </xdr:sp>
    <xdr:clientData/>
  </xdr:twoCellAnchor>
  <xdr:twoCellAnchor>
    <xdr:from>
      <xdr:col>6</xdr:col>
      <xdr:colOff>381000</xdr:colOff>
      <xdr:row>10</xdr:row>
      <xdr:rowOff>123825</xdr:rowOff>
    </xdr:from>
    <xdr:to>
      <xdr:col>9</xdr:col>
      <xdr:colOff>38100</xdr:colOff>
      <xdr:row>12</xdr:row>
      <xdr:rowOff>19050</xdr:rowOff>
    </xdr:to>
    <xdr:sp>
      <xdr:nvSpPr>
        <xdr:cNvPr id="3" name="Text 3"/>
        <xdr:cNvSpPr txBox="1">
          <a:spLocks noChangeArrowheads="1"/>
        </xdr:cNvSpPr>
      </xdr:nvSpPr>
      <xdr:spPr>
        <a:xfrm>
          <a:off x="3876675" y="1790700"/>
          <a:ext cx="914400" cy="2286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&lt;revenue&gt;</a:t>
          </a:r>
        </a:p>
      </xdr:txBody>
    </xdr:sp>
    <xdr:clientData/>
  </xdr:twoCellAnchor>
  <xdr:twoCellAnchor>
    <xdr:from>
      <xdr:col>0</xdr:col>
      <xdr:colOff>28575</xdr:colOff>
      <xdr:row>6</xdr:row>
      <xdr:rowOff>76200</xdr:rowOff>
    </xdr:from>
    <xdr:to>
      <xdr:col>3</xdr:col>
      <xdr:colOff>219075</xdr:colOff>
      <xdr:row>10</xdr:row>
      <xdr:rowOff>142875</xdr:rowOff>
    </xdr:to>
    <xdr:sp>
      <xdr:nvSpPr>
        <xdr:cNvPr id="4" name="Text 4"/>
        <xdr:cNvSpPr txBox="1">
          <a:spLocks noChangeArrowheads="1"/>
        </xdr:cNvSpPr>
      </xdr:nvSpPr>
      <xdr:spPr>
        <a:xfrm>
          <a:off x="28575" y="1095375"/>
          <a:ext cx="1924050" cy="7143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This column generated progressively from cost so far plus MC (COLK) * increment in volume.</a:t>
          </a:r>
        </a:p>
      </xdr:txBody>
    </xdr:sp>
    <xdr:clientData/>
  </xdr:twoCellAnchor>
  <xdr:twoCellAnchor>
    <xdr:from>
      <xdr:col>2</xdr:col>
      <xdr:colOff>571500</xdr:colOff>
      <xdr:row>3</xdr:row>
      <xdr:rowOff>114300</xdr:rowOff>
    </xdr:from>
    <xdr:to>
      <xdr:col>3</xdr:col>
      <xdr:colOff>409575</xdr:colOff>
      <xdr:row>4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1714500" y="647700"/>
          <a:ext cx="4286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561975</xdr:colOff>
      <xdr:row>5</xdr:row>
      <xdr:rowOff>142875</xdr:rowOff>
    </xdr:from>
    <xdr:to>
      <xdr:col>3</xdr:col>
      <xdr:colOff>381000</xdr:colOff>
      <xdr:row>9</xdr:row>
      <xdr:rowOff>47625</xdr:rowOff>
    </xdr:to>
    <xdr:sp>
      <xdr:nvSpPr>
        <xdr:cNvPr id="6" name="Line 6"/>
        <xdr:cNvSpPr>
          <a:spLocks/>
        </xdr:cNvSpPr>
      </xdr:nvSpPr>
      <xdr:spPr>
        <a:xfrm>
          <a:off x="1704975" y="1000125"/>
          <a:ext cx="40957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76200</xdr:rowOff>
    </xdr:from>
    <xdr:to>
      <xdr:col>6</xdr:col>
      <xdr:colOff>371475</xdr:colOff>
      <xdr:row>11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3533775" y="1905000"/>
          <a:ext cx="33337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466725</xdr:colOff>
      <xdr:row>1</xdr:row>
      <xdr:rowOff>123825</xdr:rowOff>
    </xdr:from>
    <xdr:to>
      <xdr:col>5</xdr:col>
      <xdr:colOff>276225</xdr:colOff>
      <xdr:row>2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2790825" y="323850"/>
          <a:ext cx="4000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323850</xdr:colOff>
      <xdr:row>11</xdr:row>
      <xdr:rowOff>19050</xdr:rowOff>
    </xdr:from>
    <xdr:to>
      <xdr:col>2</xdr:col>
      <xdr:colOff>381000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1847850"/>
          <a:ext cx="571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400050</xdr:colOff>
      <xdr:row>57</xdr:row>
      <xdr:rowOff>28575</xdr:rowOff>
    </xdr:from>
    <xdr:to>
      <xdr:col>11</xdr:col>
      <xdr:colOff>533400</xdr:colOff>
      <xdr:row>79</xdr:row>
      <xdr:rowOff>152400</xdr:rowOff>
    </xdr:to>
    <xdr:graphicFrame>
      <xdr:nvGraphicFramePr>
        <xdr:cNvPr id="10" name="Chart 10"/>
        <xdr:cNvGraphicFramePr/>
      </xdr:nvGraphicFramePr>
      <xdr:xfrm>
        <a:off x="400050" y="9324975"/>
        <a:ext cx="57245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57</xdr:row>
      <xdr:rowOff>28575</xdr:rowOff>
    </xdr:from>
    <xdr:to>
      <xdr:col>11</xdr:col>
      <xdr:colOff>533400</xdr:colOff>
      <xdr:row>79</xdr:row>
      <xdr:rowOff>152400</xdr:rowOff>
    </xdr:to>
    <xdr:graphicFrame>
      <xdr:nvGraphicFramePr>
        <xdr:cNvPr id="1" name="Chart 11"/>
        <xdr:cNvGraphicFramePr/>
      </xdr:nvGraphicFramePr>
      <xdr:xfrm>
        <a:off x="400050" y="9324975"/>
        <a:ext cx="57245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5" width="8.8515625" style="1" customWidth="1"/>
    <col min="6" max="6" width="8.7109375" style="1" customWidth="1"/>
    <col min="7" max="11" width="6.28125" style="1" customWidth="1"/>
    <col min="12" max="16384" width="9.140625" style="1" customWidth="1"/>
  </cols>
  <sheetData>
    <row r="1" spans="1:3" ht="15.75">
      <c r="A1" s="30" t="s">
        <v>23</v>
      </c>
      <c r="B1" s="31"/>
      <c r="C1" s="31"/>
    </row>
    <row r="2" ht="13.5" thickBot="1"/>
    <row r="3" spans="2:10" ht="12.75">
      <c r="B3" s="14" t="s">
        <v>0</v>
      </c>
      <c r="C3" s="15"/>
      <c r="D3" s="16">
        <v>400000</v>
      </c>
      <c r="E3" s="17" t="s">
        <v>1</v>
      </c>
      <c r="F3" s="17"/>
      <c r="G3" s="17"/>
      <c r="H3" s="17"/>
      <c r="I3" s="17"/>
      <c r="J3" s="18"/>
    </row>
    <row r="4" spans="2:10" ht="12.75">
      <c r="B4" s="23" t="s">
        <v>2</v>
      </c>
      <c r="C4" s="24"/>
      <c r="D4" s="24">
        <v>45</v>
      </c>
      <c r="E4" s="24" t="s">
        <v>3</v>
      </c>
      <c r="F4" s="24"/>
      <c r="G4" s="24"/>
      <c r="H4" s="24"/>
      <c r="I4" s="24"/>
      <c r="J4" s="25"/>
    </row>
    <row r="5" spans="2:10" ht="12.75">
      <c r="B5" s="23"/>
      <c r="C5" s="24"/>
      <c r="D5" s="24">
        <v>40</v>
      </c>
      <c r="E5" s="24" t="s">
        <v>4</v>
      </c>
      <c r="F5" s="24"/>
      <c r="G5" s="24"/>
      <c r="H5" s="24"/>
      <c r="I5" s="24"/>
      <c r="J5" s="25"/>
    </row>
    <row r="6" spans="2:10" ht="12.75">
      <c r="B6" s="23"/>
      <c r="C6" s="24"/>
      <c r="D6" s="24">
        <v>35</v>
      </c>
      <c r="E6" s="24" t="s">
        <v>5</v>
      </c>
      <c r="F6" s="24"/>
      <c r="G6" s="24"/>
      <c r="H6" s="24"/>
      <c r="I6" s="24"/>
      <c r="J6" s="25"/>
    </row>
    <row r="7" spans="2:10" ht="12.75">
      <c r="B7" s="23"/>
      <c r="C7" s="24"/>
      <c r="D7" s="24">
        <v>45</v>
      </c>
      <c r="E7" s="24" t="s">
        <v>6</v>
      </c>
      <c r="F7" s="24"/>
      <c r="G7" s="24"/>
      <c r="H7" s="24"/>
      <c r="I7" s="24"/>
      <c r="J7" s="25"/>
    </row>
    <row r="8" spans="2:10" ht="12.75">
      <c r="B8" s="23"/>
      <c r="C8" s="24"/>
      <c r="D8" s="24">
        <v>60</v>
      </c>
      <c r="E8" s="24" t="s">
        <v>7</v>
      </c>
      <c r="F8" s="24"/>
      <c r="G8" s="24"/>
      <c r="H8" s="24"/>
      <c r="I8" s="24"/>
      <c r="J8" s="25"/>
    </row>
    <row r="9" spans="2:10" ht="12.75">
      <c r="B9" s="23"/>
      <c r="C9" s="24"/>
      <c r="D9" s="24">
        <v>90</v>
      </c>
      <c r="E9" s="24" t="s">
        <v>8</v>
      </c>
      <c r="F9" s="24"/>
      <c r="G9" s="24"/>
      <c r="H9" s="24"/>
      <c r="I9" s="24"/>
      <c r="J9" s="25"/>
    </row>
    <row r="10" spans="2:10" ht="12.75">
      <c r="B10" s="23"/>
      <c r="C10" s="24"/>
      <c r="D10" s="24">
        <v>120</v>
      </c>
      <c r="E10" s="24" t="s">
        <v>9</v>
      </c>
      <c r="F10" s="24"/>
      <c r="G10" s="24"/>
      <c r="H10" s="24"/>
      <c r="I10" s="24"/>
      <c r="J10" s="25"/>
    </row>
    <row r="11" spans="2:10" ht="12.75">
      <c r="B11" s="2"/>
      <c r="C11" s="3"/>
      <c r="D11" s="3"/>
      <c r="E11" s="3"/>
      <c r="F11" s="3"/>
      <c r="G11" s="3"/>
      <c r="H11" s="3"/>
      <c r="I11" s="3"/>
      <c r="J11" s="4"/>
    </row>
    <row r="12" spans="2:10" ht="13.5" thickBot="1">
      <c r="B12" s="5" t="s">
        <v>10</v>
      </c>
      <c r="C12" s="6"/>
      <c r="D12" s="6">
        <v>70</v>
      </c>
      <c r="E12" s="6" t="s">
        <v>11</v>
      </c>
      <c r="F12" s="6"/>
      <c r="G12" s="6"/>
      <c r="H12" s="6"/>
      <c r="I12" s="6"/>
      <c r="J12" s="7"/>
    </row>
    <row r="14" spans="1:11" ht="13.5" thickBot="1">
      <c r="A14" s="8" t="s">
        <v>12</v>
      </c>
      <c r="B14" s="19" t="s">
        <v>13</v>
      </c>
      <c r="C14" s="26" t="s">
        <v>14</v>
      </c>
      <c r="D14" s="21" t="s">
        <v>15</v>
      </c>
      <c r="E14" s="9" t="s">
        <v>16</v>
      </c>
      <c r="F14" s="8" t="s">
        <v>17</v>
      </c>
      <c r="G14" s="19" t="s">
        <v>18</v>
      </c>
      <c r="H14" s="26" t="s">
        <v>19</v>
      </c>
      <c r="I14" s="21" t="s">
        <v>20</v>
      </c>
      <c r="J14" s="9" t="s">
        <v>21</v>
      </c>
      <c r="K14" s="26" t="s">
        <v>22</v>
      </c>
    </row>
    <row r="15" spans="1:11" ht="12.75">
      <c r="A15" s="10">
        <v>0</v>
      </c>
      <c r="B15" s="20"/>
      <c r="C15" s="27"/>
      <c r="D15" s="22"/>
      <c r="E15" s="11"/>
      <c r="F15" s="28"/>
      <c r="G15" s="20"/>
      <c r="H15" s="27"/>
      <c r="I15" s="22"/>
      <c r="J15" s="11"/>
      <c r="K15" s="27"/>
    </row>
    <row r="16" spans="1:11" ht="12.75">
      <c r="A16" s="10">
        <f aca="true" t="shared" si="0" ref="A16:A55">A15+1000</f>
        <v>1000</v>
      </c>
      <c r="B16" s="20"/>
      <c r="C16" s="27"/>
      <c r="D16" s="22"/>
      <c r="E16" s="11"/>
      <c r="F16" s="28"/>
      <c r="G16" s="20"/>
      <c r="H16" s="27"/>
      <c r="I16" s="22"/>
      <c r="J16" s="11"/>
      <c r="K16" s="27"/>
    </row>
    <row r="17" spans="1:11" ht="12.75">
      <c r="A17" s="10">
        <f t="shared" si="0"/>
        <v>2000</v>
      </c>
      <c r="B17" s="20"/>
      <c r="C17" s="27"/>
      <c r="D17" s="22"/>
      <c r="E17" s="11"/>
      <c r="F17" s="28"/>
      <c r="G17" s="20"/>
      <c r="H17" s="27"/>
      <c r="I17" s="22"/>
      <c r="J17" s="11"/>
      <c r="K17" s="27"/>
    </row>
    <row r="18" spans="1:11" ht="12.75">
      <c r="A18" s="10">
        <f t="shared" si="0"/>
        <v>3000</v>
      </c>
      <c r="B18" s="20"/>
      <c r="C18" s="27"/>
      <c r="D18" s="22"/>
      <c r="E18" s="11"/>
      <c r="F18" s="28"/>
      <c r="G18" s="20"/>
      <c r="H18" s="27"/>
      <c r="I18" s="22"/>
      <c r="J18" s="11"/>
      <c r="K18" s="27"/>
    </row>
    <row r="19" spans="1:11" ht="12.75">
      <c r="A19" s="10">
        <f t="shared" si="0"/>
        <v>4000</v>
      </c>
      <c r="B19" s="20"/>
      <c r="C19" s="27"/>
      <c r="D19" s="22"/>
      <c r="E19" s="11"/>
      <c r="F19" s="28"/>
      <c r="G19" s="20"/>
      <c r="H19" s="27"/>
      <c r="I19" s="22"/>
      <c r="J19" s="11"/>
      <c r="K19" s="27"/>
    </row>
    <row r="20" spans="1:11" ht="12.75">
      <c r="A20" s="10">
        <f t="shared" si="0"/>
        <v>5000</v>
      </c>
      <c r="B20" s="20"/>
      <c r="C20" s="27"/>
      <c r="D20" s="22"/>
      <c r="E20" s="11"/>
      <c r="F20" s="28"/>
      <c r="G20" s="20"/>
      <c r="H20" s="27"/>
      <c r="I20" s="22"/>
      <c r="J20" s="11"/>
      <c r="K20" s="27"/>
    </row>
    <row r="21" spans="1:11" ht="12.75">
      <c r="A21" s="10">
        <f t="shared" si="0"/>
        <v>6000</v>
      </c>
      <c r="B21" s="20"/>
      <c r="C21" s="27"/>
      <c r="D21" s="22"/>
      <c r="E21" s="11"/>
      <c r="F21" s="28"/>
      <c r="G21" s="20"/>
      <c r="H21" s="27"/>
      <c r="I21" s="22"/>
      <c r="J21" s="11"/>
      <c r="K21" s="27"/>
    </row>
    <row r="22" spans="1:11" ht="12.75">
      <c r="A22" s="10">
        <f t="shared" si="0"/>
        <v>7000</v>
      </c>
      <c r="B22" s="20"/>
      <c r="C22" s="27"/>
      <c r="D22" s="22"/>
      <c r="E22" s="11"/>
      <c r="F22" s="28"/>
      <c r="G22" s="20"/>
      <c r="H22" s="27"/>
      <c r="I22" s="22"/>
      <c r="J22" s="11"/>
      <c r="K22" s="27"/>
    </row>
    <row r="23" spans="1:11" ht="12.75">
      <c r="A23" s="10">
        <f t="shared" si="0"/>
        <v>8000</v>
      </c>
      <c r="B23" s="20"/>
      <c r="C23" s="27"/>
      <c r="D23" s="22"/>
      <c r="E23" s="11"/>
      <c r="F23" s="28"/>
      <c r="G23" s="20"/>
      <c r="H23" s="27"/>
      <c r="I23" s="22"/>
      <c r="J23" s="11"/>
      <c r="K23" s="27"/>
    </row>
    <row r="24" spans="1:11" ht="12.75">
      <c r="A24" s="10">
        <f t="shared" si="0"/>
        <v>9000</v>
      </c>
      <c r="B24" s="20"/>
      <c r="C24" s="27"/>
      <c r="D24" s="22"/>
      <c r="E24" s="11"/>
      <c r="F24" s="28"/>
      <c r="G24" s="20"/>
      <c r="H24" s="27"/>
      <c r="I24" s="22"/>
      <c r="J24" s="11"/>
      <c r="K24" s="27"/>
    </row>
    <row r="25" spans="1:11" ht="12.75">
      <c r="A25" s="10">
        <f t="shared" si="0"/>
        <v>10000</v>
      </c>
      <c r="B25" s="20"/>
      <c r="C25" s="27"/>
      <c r="D25" s="22"/>
      <c r="E25" s="11"/>
      <c r="F25" s="28"/>
      <c r="G25" s="20"/>
      <c r="H25" s="27"/>
      <c r="I25" s="22"/>
      <c r="J25" s="11"/>
      <c r="K25" s="27"/>
    </row>
    <row r="26" spans="1:11" ht="12.75">
      <c r="A26" s="10">
        <f t="shared" si="0"/>
        <v>11000</v>
      </c>
      <c r="B26" s="20"/>
      <c r="C26" s="27"/>
      <c r="D26" s="22"/>
      <c r="E26" s="11"/>
      <c r="F26" s="28"/>
      <c r="G26" s="20"/>
      <c r="H26" s="27"/>
      <c r="I26" s="22"/>
      <c r="J26" s="11"/>
      <c r="K26" s="29"/>
    </row>
    <row r="27" spans="1:11" ht="12.75">
      <c r="A27" s="10">
        <f t="shared" si="0"/>
        <v>12000</v>
      </c>
      <c r="B27" s="20"/>
      <c r="C27" s="27"/>
      <c r="D27" s="22"/>
      <c r="E27" s="11"/>
      <c r="F27" s="28"/>
      <c r="G27" s="20"/>
      <c r="H27" s="27"/>
      <c r="I27" s="22"/>
      <c r="J27" s="11"/>
      <c r="K27" s="29"/>
    </row>
    <row r="28" spans="1:11" ht="12.75">
      <c r="A28" s="10">
        <f t="shared" si="0"/>
        <v>13000</v>
      </c>
      <c r="B28" s="20"/>
      <c r="C28" s="27"/>
      <c r="D28" s="22"/>
      <c r="E28" s="11"/>
      <c r="F28" s="28"/>
      <c r="G28" s="20"/>
      <c r="H28" s="27"/>
      <c r="I28" s="22"/>
      <c r="J28" s="11"/>
      <c r="K28" s="29"/>
    </row>
    <row r="29" spans="1:11" ht="12.75">
      <c r="A29" s="10">
        <f t="shared" si="0"/>
        <v>14000</v>
      </c>
      <c r="B29" s="20"/>
      <c r="C29" s="27"/>
      <c r="D29" s="22"/>
      <c r="E29" s="11"/>
      <c r="F29" s="28"/>
      <c r="G29" s="20"/>
      <c r="H29" s="27"/>
      <c r="I29" s="22"/>
      <c r="J29" s="11"/>
      <c r="K29" s="29"/>
    </row>
    <row r="30" spans="1:11" ht="12.75">
      <c r="A30" s="10">
        <f t="shared" si="0"/>
        <v>15000</v>
      </c>
      <c r="B30" s="20"/>
      <c r="C30" s="27"/>
      <c r="D30" s="22"/>
      <c r="E30" s="11"/>
      <c r="F30" s="28"/>
      <c r="G30" s="20"/>
      <c r="H30" s="27"/>
      <c r="I30" s="22"/>
      <c r="J30" s="11"/>
      <c r="K30" s="29"/>
    </row>
    <row r="31" spans="1:11" ht="12.75">
      <c r="A31" s="10">
        <f t="shared" si="0"/>
        <v>16000</v>
      </c>
      <c r="B31" s="20"/>
      <c r="C31" s="27"/>
      <c r="D31" s="22"/>
      <c r="E31" s="11"/>
      <c r="F31" s="28"/>
      <c r="G31" s="20"/>
      <c r="H31" s="27"/>
      <c r="I31" s="22"/>
      <c r="J31" s="11"/>
      <c r="K31" s="27"/>
    </row>
    <row r="32" spans="1:11" ht="12.75">
      <c r="A32" s="10">
        <f t="shared" si="0"/>
        <v>17000</v>
      </c>
      <c r="B32" s="20"/>
      <c r="C32" s="27"/>
      <c r="D32" s="22"/>
      <c r="E32" s="11"/>
      <c r="F32" s="28"/>
      <c r="G32" s="20"/>
      <c r="H32" s="27"/>
      <c r="I32" s="22"/>
      <c r="J32" s="11"/>
      <c r="K32" s="27"/>
    </row>
    <row r="33" spans="1:11" ht="12.75">
      <c r="A33" s="10">
        <f t="shared" si="0"/>
        <v>18000</v>
      </c>
      <c r="B33" s="20"/>
      <c r="C33" s="27"/>
      <c r="D33" s="22"/>
      <c r="E33" s="11"/>
      <c r="F33" s="28"/>
      <c r="G33" s="20"/>
      <c r="H33" s="27"/>
      <c r="I33" s="22"/>
      <c r="J33" s="11"/>
      <c r="K33" s="27"/>
    </row>
    <row r="34" spans="1:11" ht="12.75">
      <c r="A34" s="10">
        <f t="shared" si="0"/>
        <v>19000</v>
      </c>
      <c r="B34" s="20"/>
      <c r="C34" s="27"/>
      <c r="D34" s="22"/>
      <c r="E34" s="11"/>
      <c r="F34" s="28"/>
      <c r="G34" s="20"/>
      <c r="H34" s="27"/>
      <c r="I34" s="22"/>
      <c r="J34" s="11"/>
      <c r="K34" s="27"/>
    </row>
    <row r="35" spans="1:11" ht="12.75">
      <c r="A35" s="10">
        <f t="shared" si="0"/>
        <v>20000</v>
      </c>
      <c r="B35" s="20"/>
      <c r="C35" s="27"/>
      <c r="D35" s="22"/>
      <c r="E35" s="11"/>
      <c r="F35" s="28"/>
      <c r="G35" s="20"/>
      <c r="H35" s="27"/>
      <c r="I35" s="22"/>
      <c r="J35" s="11"/>
      <c r="K35" s="27"/>
    </row>
    <row r="36" spans="1:11" ht="12.75">
      <c r="A36" s="10">
        <f t="shared" si="0"/>
        <v>21000</v>
      </c>
      <c r="B36" s="20"/>
      <c r="C36" s="27"/>
      <c r="D36" s="22"/>
      <c r="E36" s="11"/>
      <c r="F36" s="28"/>
      <c r="G36" s="20"/>
      <c r="H36" s="27"/>
      <c r="I36" s="22"/>
      <c r="J36" s="11"/>
      <c r="K36" s="27"/>
    </row>
    <row r="37" spans="1:11" ht="12.75">
      <c r="A37" s="10">
        <f t="shared" si="0"/>
        <v>22000</v>
      </c>
      <c r="B37" s="20"/>
      <c r="C37" s="27"/>
      <c r="D37" s="22"/>
      <c r="E37" s="11"/>
      <c r="F37" s="28"/>
      <c r="G37" s="20"/>
      <c r="H37" s="27"/>
      <c r="I37" s="22"/>
      <c r="J37" s="11"/>
      <c r="K37" s="27"/>
    </row>
    <row r="38" spans="1:11" ht="12.75">
      <c r="A38" s="10">
        <f t="shared" si="0"/>
        <v>23000</v>
      </c>
      <c r="B38" s="20"/>
      <c r="C38" s="27"/>
      <c r="D38" s="22"/>
      <c r="E38" s="11"/>
      <c r="F38" s="28"/>
      <c r="G38" s="20"/>
      <c r="H38" s="27"/>
      <c r="I38" s="22"/>
      <c r="J38" s="11"/>
      <c r="K38" s="27"/>
    </row>
    <row r="39" spans="1:11" ht="12.75">
      <c r="A39" s="10">
        <f t="shared" si="0"/>
        <v>24000</v>
      </c>
      <c r="B39" s="20"/>
      <c r="C39" s="27"/>
      <c r="D39" s="22"/>
      <c r="E39" s="11"/>
      <c r="F39" s="28"/>
      <c r="G39" s="20"/>
      <c r="H39" s="27"/>
      <c r="I39" s="22"/>
      <c r="J39" s="11"/>
      <c r="K39" s="27"/>
    </row>
    <row r="40" spans="1:11" ht="12.75">
      <c r="A40" s="10">
        <f t="shared" si="0"/>
        <v>25000</v>
      </c>
      <c r="B40" s="20"/>
      <c r="C40" s="27"/>
      <c r="D40" s="22"/>
      <c r="E40" s="11"/>
      <c r="F40" s="28"/>
      <c r="G40" s="20"/>
      <c r="H40" s="27"/>
      <c r="I40" s="22"/>
      <c r="J40" s="11"/>
      <c r="K40" s="27"/>
    </row>
    <row r="41" spans="1:11" ht="12.75">
      <c r="A41" s="10">
        <f t="shared" si="0"/>
        <v>26000</v>
      </c>
      <c r="B41" s="20"/>
      <c r="C41" s="27"/>
      <c r="D41" s="22"/>
      <c r="E41" s="11"/>
      <c r="F41" s="28"/>
      <c r="G41" s="20"/>
      <c r="H41" s="27"/>
      <c r="I41" s="22"/>
      <c r="J41" s="11"/>
      <c r="K41" s="27"/>
    </row>
    <row r="42" spans="1:11" ht="12.75">
      <c r="A42" s="10">
        <f t="shared" si="0"/>
        <v>27000</v>
      </c>
      <c r="B42" s="20"/>
      <c r="C42" s="27"/>
      <c r="D42" s="22"/>
      <c r="E42" s="11"/>
      <c r="F42" s="28"/>
      <c r="G42" s="20"/>
      <c r="H42" s="27"/>
      <c r="I42" s="22"/>
      <c r="J42" s="11"/>
      <c r="K42" s="27"/>
    </row>
    <row r="43" spans="1:11" ht="12.75">
      <c r="A43" s="10">
        <f t="shared" si="0"/>
        <v>28000</v>
      </c>
      <c r="B43" s="20"/>
      <c r="C43" s="27"/>
      <c r="D43" s="22"/>
      <c r="E43" s="11"/>
      <c r="F43" s="28"/>
      <c r="G43" s="20"/>
      <c r="H43" s="27"/>
      <c r="I43" s="22"/>
      <c r="J43" s="11"/>
      <c r="K43" s="27"/>
    </row>
    <row r="44" spans="1:11" ht="12.75">
      <c r="A44" s="10">
        <f t="shared" si="0"/>
        <v>29000</v>
      </c>
      <c r="B44" s="20"/>
      <c r="C44" s="27"/>
      <c r="D44" s="22"/>
      <c r="E44" s="11"/>
      <c r="F44" s="28"/>
      <c r="G44" s="20"/>
      <c r="H44" s="27"/>
      <c r="I44" s="22"/>
      <c r="J44" s="11"/>
      <c r="K44" s="27"/>
    </row>
    <row r="45" spans="1:11" ht="12.75">
      <c r="A45" s="10">
        <f t="shared" si="0"/>
        <v>30000</v>
      </c>
      <c r="B45" s="20"/>
      <c r="C45" s="27"/>
      <c r="D45" s="22"/>
      <c r="E45" s="11"/>
      <c r="F45" s="28"/>
      <c r="G45" s="20"/>
      <c r="H45" s="27"/>
      <c r="I45" s="22"/>
      <c r="J45" s="11"/>
      <c r="K45" s="27"/>
    </row>
    <row r="46" spans="1:11" ht="12.75">
      <c r="A46" s="10">
        <f t="shared" si="0"/>
        <v>31000</v>
      </c>
      <c r="B46" s="20"/>
      <c r="C46" s="27"/>
      <c r="D46" s="22"/>
      <c r="E46" s="11"/>
      <c r="F46" s="28"/>
      <c r="G46" s="20"/>
      <c r="H46" s="27"/>
      <c r="I46" s="22"/>
      <c r="J46" s="11"/>
      <c r="K46" s="27"/>
    </row>
    <row r="47" spans="1:11" ht="12.75">
      <c r="A47" s="10">
        <f t="shared" si="0"/>
        <v>32000</v>
      </c>
      <c r="B47" s="20"/>
      <c r="C47" s="27"/>
      <c r="D47" s="22"/>
      <c r="E47" s="11"/>
      <c r="F47" s="28"/>
      <c r="G47" s="20"/>
      <c r="H47" s="27"/>
      <c r="I47" s="22"/>
      <c r="J47" s="11"/>
      <c r="K47" s="27"/>
    </row>
    <row r="48" spans="1:11" ht="12.75">
      <c r="A48" s="10">
        <f t="shared" si="0"/>
        <v>33000</v>
      </c>
      <c r="B48" s="20"/>
      <c r="C48" s="27"/>
      <c r="D48" s="22"/>
      <c r="E48" s="11"/>
      <c r="F48" s="28"/>
      <c r="G48" s="20"/>
      <c r="H48" s="27"/>
      <c r="I48" s="22"/>
      <c r="J48" s="11"/>
      <c r="K48" s="27"/>
    </row>
    <row r="49" spans="1:11" ht="12.75">
      <c r="A49" s="10">
        <f t="shared" si="0"/>
        <v>34000</v>
      </c>
      <c r="B49" s="20"/>
      <c r="C49" s="27"/>
      <c r="D49" s="22"/>
      <c r="E49" s="11"/>
      <c r="F49" s="28"/>
      <c r="G49" s="20"/>
      <c r="H49" s="27"/>
      <c r="I49" s="22"/>
      <c r="J49" s="11"/>
      <c r="K49" s="27"/>
    </row>
    <row r="50" spans="1:11" ht="12.75">
      <c r="A50" s="10">
        <f t="shared" si="0"/>
        <v>35000</v>
      </c>
      <c r="B50" s="20"/>
      <c r="C50" s="27"/>
      <c r="D50" s="22"/>
      <c r="E50" s="11"/>
      <c r="F50" s="28"/>
      <c r="G50" s="20"/>
      <c r="H50" s="27"/>
      <c r="I50" s="22"/>
      <c r="J50" s="11"/>
      <c r="K50" s="27"/>
    </row>
    <row r="51" spans="1:11" ht="12.75">
      <c r="A51" s="10">
        <f t="shared" si="0"/>
        <v>36000</v>
      </c>
      <c r="B51" s="20"/>
      <c r="C51" s="27"/>
      <c r="D51" s="22"/>
      <c r="E51" s="11"/>
      <c r="F51" s="28"/>
      <c r="G51" s="20"/>
      <c r="H51" s="27"/>
      <c r="I51" s="22"/>
      <c r="J51" s="11"/>
      <c r="K51" s="27"/>
    </row>
    <row r="52" spans="1:11" ht="12.75">
      <c r="A52" s="10">
        <f t="shared" si="0"/>
        <v>37000</v>
      </c>
      <c r="B52" s="20"/>
      <c r="C52" s="27"/>
      <c r="D52" s="22"/>
      <c r="E52" s="11"/>
      <c r="F52" s="28"/>
      <c r="G52" s="20"/>
      <c r="H52" s="27"/>
      <c r="I52" s="22"/>
      <c r="J52" s="11"/>
      <c r="K52" s="27"/>
    </row>
    <row r="53" spans="1:11" ht="12.75">
      <c r="A53" s="10">
        <f t="shared" si="0"/>
        <v>38000</v>
      </c>
      <c r="B53" s="20"/>
      <c r="C53" s="27"/>
      <c r="D53" s="22"/>
      <c r="E53" s="11"/>
      <c r="F53" s="28"/>
      <c r="G53" s="20"/>
      <c r="H53" s="27"/>
      <c r="I53" s="22"/>
      <c r="J53" s="11"/>
      <c r="K53" s="27"/>
    </row>
    <row r="54" spans="1:11" ht="12.75">
      <c r="A54" s="10">
        <f t="shared" si="0"/>
        <v>39000</v>
      </c>
      <c r="B54" s="20"/>
      <c r="C54" s="27"/>
      <c r="D54" s="22"/>
      <c r="E54" s="11"/>
      <c r="F54" s="28"/>
      <c r="G54" s="20"/>
      <c r="H54" s="27"/>
      <c r="I54" s="22"/>
      <c r="J54" s="11"/>
      <c r="K54" s="27"/>
    </row>
    <row r="55" spans="1:11" ht="12.75">
      <c r="A55" s="10">
        <f t="shared" si="0"/>
        <v>40000</v>
      </c>
      <c r="B55" s="20"/>
      <c r="C55" s="27"/>
      <c r="D55" s="22"/>
      <c r="E55" s="11"/>
      <c r="F55" s="28"/>
      <c r="G55" s="20"/>
      <c r="H55" s="27"/>
      <c r="I55" s="22"/>
      <c r="J55" s="11"/>
      <c r="K55" s="27"/>
    </row>
  </sheetData>
  <printOptions headings="1" horizontalCentered="1" verticalCentered="1"/>
  <pageMargins left="1.1811023622047245" right="0.7086614173228347" top="0.984251968503937" bottom="1.1811023622047245" header="0.5118110236220472" footer="0.5118110236220472"/>
  <pageSetup fitToHeight="1" fitToWidth="1" orientation="portrait" paperSize="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5" width="8.8515625" style="1" customWidth="1"/>
    <col min="6" max="6" width="8.7109375" style="1" customWidth="1"/>
    <col min="7" max="11" width="6.28125" style="1" customWidth="1"/>
    <col min="12" max="16384" width="9.140625" style="1" customWidth="1"/>
  </cols>
  <sheetData>
    <row r="1" spans="1:3" ht="15.75">
      <c r="A1" s="12" t="s">
        <v>23</v>
      </c>
      <c r="B1" s="13"/>
      <c r="C1" s="13"/>
    </row>
    <row r="2" ht="13.5" thickBot="1"/>
    <row r="3" spans="2:10" ht="12.75">
      <c r="B3" s="14" t="s">
        <v>0</v>
      </c>
      <c r="C3" s="15"/>
      <c r="D3" s="16">
        <v>400000</v>
      </c>
      <c r="E3" s="17" t="s">
        <v>1</v>
      </c>
      <c r="F3" s="17"/>
      <c r="G3" s="17"/>
      <c r="H3" s="17"/>
      <c r="I3" s="17"/>
      <c r="J3" s="18"/>
    </row>
    <row r="4" spans="2:10" ht="12.75">
      <c r="B4" s="23" t="s">
        <v>2</v>
      </c>
      <c r="C4" s="24"/>
      <c r="D4" s="24">
        <v>45</v>
      </c>
      <c r="E4" s="24" t="s">
        <v>3</v>
      </c>
      <c r="F4" s="24"/>
      <c r="G4" s="24"/>
      <c r="H4" s="24"/>
      <c r="I4" s="24"/>
      <c r="J4" s="25"/>
    </row>
    <row r="5" spans="2:10" ht="12.75">
      <c r="B5" s="23"/>
      <c r="C5" s="24"/>
      <c r="D5" s="24">
        <v>40</v>
      </c>
      <c r="E5" s="24" t="s">
        <v>4</v>
      </c>
      <c r="F5" s="24"/>
      <c r="G5" s="24"/>
      <c r="H5" s="24"/>
      <c r="I5" s="24"/>
      <c r="J5" s="25"/>
    </row>
    <row r="6" spans="2:10" ht="12.75">
      <c r="B6" s="23"/>
      <c r="C6" s="24"/>
      <c r="D6" s="24">
        <v>35</v>
      </c>
      <c r="E6" s="24" t="s">
        <v>5</v>
      </c>
      <c r="F6" s="24"/>
      <c r="G6" s="24"/>
      <c r="H6" s="24"/>
      <c r="I6" s="24"/>
      <c r="J6" s="25"/>
    </row>
    <row r="7" spans="2:10" ht="12.75">
      <c r="B7" s="23"/>
      <c r="C7" s="24"/>
      <c r="D7" s="24">
        <v>45</v>
      </c>
      <c r="E7" s="24" t="s">
        <v>6</v>
      </c>
      <c r="F7" s="24"/>
      <c r="G7" s="24"/>
      <c r="H7" s="24"/>
      <c r="I7" s="24"/>
      <c r="J7" s="25"/>
    </row>
    <row r="8" spans="2:10" ht="12.75">
      <c r="B8" s="23"/>
      <c r="C8" s="24"/>
      <c r="D8" s="24">
        <v>60</v>
      </c>
      <c r="E8" s="24" t="s">
        <v>7</v>
      </c>
      <c r="F8" s="24"/>
      <c r="G8" s="24"/>
      <c r="H8" s="24"/>
      <c r="I8" s="24"/>
      <c r="J8" s="25"/>
    </row>
    <row r="9" spans="2:10" ht="12.75">
      <c r="B9" s="23"/>
      <c r="C9" s="24"/>
      <c r="D9" s="24">
        <v>90</v>
      </c>
      <c r="E9" s="24" t="s">
        <v>8</v>
      </c>
      <c r="F9" s="24"/>
      <c r="G9" s="24"/>
      <c r="H9" s="24"/>
      <c r="I9" s="24"/>
      <c r="J9" s="25"/>
    </row>
    <row r="10" spans="2:10" ht="12.75">
      <c r="B10" s="23"/>
      <c r="C10" s="24"/>
      <c r="D10" s="24">
        <v>120</v>
      </c>
      <c r="E10" s="24" t="s">
        <v>9</v>
      </c>
      <c r="F10" s="24"/>
      <c r="G10" s="24"/>
      <c r="H10" s="24"/>
      <c r="I10" s="24"/>
      <c r="J10" s="25"/>
    </row>
    <row r="11" spans="2:10" ht="12.75">
      <c r="B11" s="2"/>
      <c r="C11" s="3"/>
      <c r="D11" s="3"/>
      <c r="E11" s="3"/>
      <c r="F11" s="3"/>
      <c r="G11" s="3"/>
      <c r="H11" s="3"/>
      <c r="I11" s="3"/>
      <c r="J11" s="4"/>
    </row>
    <row r="12" spans="2:10" ht="13.5" thickBot="1">
      <c r="B12" s="5" t="s">
        <v>10</v>
      </c>
      <c r="C12" s="6"/>
      <c r="D12" s="6">
        <v>70</v>
      </c>
      <c r="E12" s="6" t="s">
        <v>11</v>
      </c>
      <c r="F12" s="6"/>
      <c r="G12" s="6"/>
      <c r="H12" s="6"/>
      <c r="I12" s="6"/>
      <c r="J12" s="7"/>
    </row>
    <row r="14" spans="1:11" ht="13.5" thickBot="1">
      <c r="A14" s="8" t="s">
        <v>12</v>
      </c>
      <c r="B14" s="19" t="s">
        <v>13</v>
      </c>
      <c r="C14" s="26" t="s">
        <v>14</v>
      </c>
      <c r="D14" s="21" t="s">
        <v>15</v>
      </c>
      <c r="E14" s="9" t="s">
        <v>16</v>
      </c>
      <c r="F14" s="8" t="s">
        <v>17</v>
      </c>
      <c r="G14" s="19" t="s">
        <v>18</v>
      </c>
      <c r="H14" s="26" t="s">
        <v>19</v>
      </c>
      <c r="I14" s="21" t="s">
        <v>20</v>
      </c>
      <c r="J14" s="9" t="s">
        <v>21</v>
      </c>
      <c r="K14" s="26" t="s">
        <v>22</v>
      </c>
    </row>
    <row r="15" spans="1:11" ht="12.75">
      <c r="A15" s="10">
        <v>0</v>
      </c>
      <c r="B15" s="20">
        <f aca="true" t="shared" si="0" ref="B15:B55">fixed</f>
        <v>400000</v>
      </c>
      <c r="C15" s="27">
        <v>0</v>
      </c>
      <c r="D15" s="22">
        <f aca="true" t="shared" si="1" ref="D15:D55">B15+C15</f>
        <v>400000</v>
      </c>
      <c r="E15" s="11">
        <f aca="true" t="shared" si="2" ref="E15:E55">A15*revenue</f>
        <v>0</v>
      </c>
      <c r="F15" s="28">
        <f aca="true" t="shared" si="3" ref="F15:F55">E15-D15</f>
        <v>-400000</v>
      </c>
      <c r="G15" s="20"/>
      <c r="H15" s="27"/>
      <c r="I15" s="22"/>
      <c r="J15" s="11"/>
      <c r="K15" s="27">
        <f aca="true" t="shared" si="4" ref="K15:K20">mc1</f>
        <v>45</v>
      </c>
    </row>
    <row r="16" spans="1:11" ht="12.75">
      <c r="A16" s="10">
        <f aca="true" t="shared" si="5" ref="A16:A55">A15+1000</f>
        <v>1000</v>
      </c>
      <c r="B16" s="20">
        <f t="shared" si="0"/>
        <v>400000</v>
      </c>
      <c r="C16" s="27">
        <f aca="true" t="shared" si="6" ref="C16:C25">C15+(A16-A15)*K16</f>
        <v>45000</v>
      </c>
      <c r="D16" s="22">
        <f t="shared" si="1"/>
        <v>445000</v>
      </c>
      <c r="E16" s="11">
        <f t="shared" si="2"/>
        <v>70000</v>
      </c>
      <c r="F16" s="28">
        <f t="shared" si="3"/>
        <v>-375000</v>
      </c>
      <c r="G16" s="20">
        <f aca="true" t="shared" si="7" ref="G16:G55">B16/A16</f>
        <v>400</v>
      </c>
      <c r="H16" s="27">
        <f aca="true" t="shared" si="8" ref="H16:H55">C16/A16</f>
        <v>45</v>
      </c>
      <c r="I16" s="22">
        <f aca="true" t="shared" si="9" ref="I16:I55">D16/A16</f>
        <v>445</v>
      </c>
      <c r="J16" s="11">
        <f aca="true" t="shared" si="10" ref="J16:J55">E16/A16</f>
        <v>70</v>
      </c>
      <c r="K16" s="27">
        <f t="shared" si="4"/>
        <v>45</v>
      </c>
    </row>
    <row r="17" spans="1:11" ht="12.75">
      <c r="A17" s="10">
        <f t="shared" si="5"/>
        <v>2000</v>
      </c>
      <c r="B17" s="20">
        <f t="shared" si="0"/>
        <v>400000</v>
      </c>
      <c r="C17" s="27">
        <f t="shared" si="6"/>
        <v>90000</v>
      </c>
      <c r="D17" s="22">
        <f t="shared" si="1"/>
        <v>490000</v>
      </c>
      <c r="E17" s="11">
        <f t="shared" si="2"/>
        <v>140000</v>
      </c>
      <c r="F17" s="28">
        <f t="shared" si="3"/>
        <v>-350000</v>
      </c>
      <c r="G17" s="20">
        <f t="shared" si="7"/>
        <v>200</v>
      </c>
      <c r="H17" s="27">
        <f t="shared" si="8"/>
        <v>45</v>
      </c>
      <c r="I17" s="22">
        <f t="shared" si="9"/>
        <v>245</v>
      </c>
      <c r="J17" s="11">
        <f t="shared" si="10"/>
        <v>70</v>
      </c>
      <c r="K17" s="27">
        <f t="shared" si="4"/>
        <v>45</v>
      </c>
    </row>
    <row r="18" spans="1:11" ht="12.75">
      <c r="A18" s="10">
        <f t="shared" si="5"/>
        <v>3000</v>
      </c>
      <c r="B18" s="20">
        <f t="shared" si="0"/>
        <v>400000</v>
      </c>
      <c r="C18" s="27">
        <f t="shared" si="6"/>
        <v>135000</v>
      </c>
      <c r="D18" s="22">
        <f t="shared" si="1"/>
        <v>535000</v>
      </c>
      <c r="E18" s="11">
        <f t="shared" si="2"/>
        <v>210000</v>
      </c>
      <c r="F18" s="28">
        <f t="shared" si="3"/>
        <v>-325000</v>
      </c>
      <c r="G18" s="20">
        <f t="shared" si="7"/>
        <v>133.33333333333334</v>
      </c>
      <c r="H18" s="27">
        <f t="shared" si="8"/>
        <v>45</v>
      </c>
      <c r="I18" s="22">
        <f t="shared" si="9"/>
        <v>178.33333333333334</v>
      </c>
      <c r="J18" s="11">
        <f t="shared" si="10"/>
        <v>70</v>
      </c>
      <c r="K18" s="27">
        <f t="shared" si="4"/>
        <v>45</v>
      </c>
    </row>
    <row r="19" spans="1:11" ht="12.75">
      <c r="A19" s="10">
        <f t="shared" si="5"/>
        <v>4000</v>
      </c>
      <c r="B19" s="20">
        <f t="shared" si="0"/>
        <v>400000</v>
      </c>
      <c r="C19" s="27">
        <f t="shared" si="6"/>
        <v>180000</v>
      </c>
      <c r="D19" s="22">
        <f t="shared" si="1"/>
        <v>580000</v>
      </c>
      <c r="E19" s="11">
        <f t="shared" si="2"/>
        <v>280000</v>
      </c>
      <c r="F19" s="28">
        <f t="shared" si="3"/>
        <v>-300000</v>
      </c>
      <c r="G19" s="20">
        <f t="shared" si="7"/>
        <v>100</v>
      </c>
      <c r="H19" s="27">
        <f t="shared" si="8"/>
        <v>45</v>
      </c>
      <c r="I19" s="22">
        <f t="shared" si="9"/>
        <v>145</v>
      </c>
      <c r="J19" s="11">
        <f t="shared" si="10"/>
        <v>70</v>
      </c>
      <c r="K19" s="27">
        <f t="shared" si="4"/>
        <v>45</v>
      </c>
    </row>
    <row r="20" spans="1:11" ht="12.75">
      <c r="A20" s="10">
        <f t="shared" si="5"/>
        <v>5000</v>
      </c>
      <c r="B20" s="20">
        <f t="shared" si="0"/>
        <v>400000</v>
      </c>
      <c r="C20" s="27">
        <f t="shared" si="6"/>
        <v>225000</v>
      </c>
      <c r="D20" s="22">
        <f t="shared" si="1"/>
        <v>625000</v>
      </c>
      <c r="E20" s="11">
        <f t="shared" si="2"/>
        <v>350000</v>
      </c>
      <c r="F20" s="28">
        <f t="shared" si="3"/>
        <v>-275000</v>
      </c>
      <c r="G20" s="20">
        <f t="shared" si="7"/>
        <v>80</v>
      </c>
      <c r="H20" s="27">
        <f t="shared" si="8"/>
        <v>45</v>
      </c>
      <c r="I20" s="22">
        <f t="shared" si="9"/>
        <v>125</v>
      </c>
      <c r="J20" s="11">
        <f t="shared" si="10"/>
        <v>70</v>
      </c>
      <c r="K20" s="27">
        <f t="shared" si="4"/>
        <v>45</v>
      </c>
    </row>
    <row r="21" spans="1:11" ht="12.75">
      <c r="A21" s="10">
        <f t="shared" si="5"/>
        <v>6000</v>
      </c>
      <c r="B21" s="20">
        <f t="shared" si="0"/>
        <v>400000</v>
      </c>
      <c r="C21" s="27">
        <f t="shared" si="6"/>
        <v>265000</v>
      </c>
      <c r="D21" s="22">
        <f t="shared" si="1"/>
        <v>665000</v>
      </c>
      <c r="E21" s="11">
        <f t="shared" si="2"/>
        <v>420000</v>
      </c>
      <c r="F21" s="28">
        <f t="shared" si="3"/>
        <v>-245000</v>
      </c>
      <c r="G21" s="20">
        <f t="shared" si="7"/>
        <v>66.66666666666667</v>
      </c>
      <c r="H21" s="27">
        <f t="shared" si="8"/>
        <v>44.166666666666664</v>
      </c>
      <c r="I21" s="22">
        <f t="shared" si="9"/>
        <v>110.83333333333333</v>
      </c>
      <c r="J21" s="11">
        <f t="shared" si="10"/>
        <v>70</v>
      </c>
      <c r="K21" s="27">
        <f>mc2</f>
        <v>40</v>
      </c>
    </row>
    <row r="22" spans="1:11" ht="12.75">
      <c r="A22" s="10">
        <f t="shared" si="5"/>
        <v>7000</v>
      </c>
      <c r="B22" s="20">
        <f t="shared" si="0"/>
        <v>400000</v>
      </c>
      <c r="C22" s="27">
        <f t="shared" si="6"/>
        <v>305000</v>
      </c>
      <c r="D22" s="22">
        <f t="shared" si="1"/>
        <v>705000</v>
      </c>
      <c r="E22" s="11">
        <f t="shared" si="2"/>
        <v>490000</v>
      </c>
      <c r="F22" s="28">
        <f t="shared" si="3"/>
        <v>-215000</v>
      </c>
      <c r="G22" s="20">
        <f t="shared" si="7"/>
        <v>57.142857142857146</v>
      </c>
      <c r="H22" s="27">
        <f t="shared" si="8"/>
        <v>43.57142857142857</v>
      </c>
      <c r="I22" s="22">
        <f t="shared" si="9"/>
        <v>100.71428571428571</v>
      </c>
      <c r="J22" s="11">
        <f t="shared" si="10"/>
        <v>70</v>
      </c>
      <c r="K22" s="27">
        <f>mc2</f>
        <v>40</v>
      </c>
    </row>
    <row r="23" spans="1:11" ht="12.75">
      <c r="A23" s="10">
        <f t="shared" si="5"/>
        <v>8000</v>
      </c>
      <c r="B23" s="20">
        <f t="shared" si="0"/>
        <v>400000</v>
      </c>
      <c r="C23" s="27">
        <f t="shared" si="6"/>
        <v>345000</v>
      </c>
      <c r="D23" s="22">
        <f t="shared" si="1"/>
        <v>745000</v>
      </c>
      <c r="E23" s="11">
        <f t="shared" si="2"/>
        <v>560000</v>
      </c>
      <c r="F23" s="28">
        <f t="shared" si="3"/>
        <v>-185000</v>
      </c>
      <c r="G23" s="20">
        <f t="shared" si="7"/>
        <v>50</v>
      </c>
      <c r="H23" s="27">
        <f t="shared" si="8"/>
        <v>43.125</v>
      </c>
      <c r="I23" s="22">
        <f t="shared" si="9"/>
        <v>93.125</v>
      </c>
      <c r="J23" s="11">
        <f t="shared" si="10"/>
        <v>70</v>
      </c>
      <c r="K23" s="27">
        <f>mc2</f>
        <v>40</v>
      </c>
    </row>
    <row r="24" spans="1:11" ht="12.75">
      <c r="A24" s="10">
        <f t="shared" si="5"/>
        <v>9000</v>
      </c>
      <c r="B24" s="20">
        <f t="shared" si="0"/>
        <v>400000</v>
      </c>
      <c r="C24" s="27">
        <f t="shared" si="6"/>
        <v>385000</v>
      </c>
      <c r="D24" s="22">
        <f t="shared" si="1"/>
        <v>785000</v>
      </c>
      <c r="E24" s="11">
        <f t="shared" si="2"/>
        <v>630000</v>
      </c>
      <c r="F24" s="28">
        <f t="shared" si="3"/>
        <v>-155000</v>
      </c>
      <c r="G24" s="20">
        <f t="shared" si="7"/>
        <v>44.44444444444444</v>
      </c>
      <c r="H24" s="27">
        <f t="shared" si="8"/>
        <v>42.77777777777778</v>
      </c>
      <c r="I24" s="22">
        <f t="shared" si="9"/>
        <v>87.22222222222223</v>
      </c>
      <c r="J24" s="11">
        <f t="shared" si="10"/>
        <v>70</v>
      </c>
      <c r="K24" s="27">
        <f>mc2</f>
        <v>40</v>
      </c>
    </row>
    <row r="25" spans="1:11" ht="12.75">
      <c r="A25" s="10">
        <f t="shared" si="5"/>
        <v>10000</v>
      </c>
      <c r="B25" s="20">
        <f t="shared" si="0"/>
        <v>400000</v>
      </c>
      <c r="C25" s="27">
        <f t="shared" si="6"/>
        <v>425000</v>
      </c>
      <c r="D25" s="22">
        <f t="shared" si="1"/>
        <v>825000</v>
      </c>
      <c r="E25" s="11">
        <f t="shared" si="2"/>
        <v>700000</v>
      </c>
      <c r="F25" s="28">
        <f t="shared" si="3"/>
        <v>-125000</v>
      </c>
      <c r="G25" s="20">
        <f t="shared" si="7"/>
        <v>40</v>
      </c>
      <c r="H25" s="27">
        <f t="shared" si="8"/>
        <v>42.5</v>
      </c>
      <c r="I25" s="22">
        <f t="shared" si="9"/>
        <v>82.5</v>
      </c>
      <c r="J25" s="11">
        <f t="shared" si="10"/>
        <v>70</v>
      </c>
      <c r="K25" s="27">
        <f>mc2</f>
        <v>40</v>
      </c>
    </row>
    <row r="26" spans="1:11" ht="12.75">
      <c r="A26" s="10">
        <f t="shared" si="5"/>
        <v>11000</v>
      </c>
      <c r="B26" s="20">
        <f t="shared" si="0"/>
        <v>400000</v>
      </c>
      <c r="C26" s="27">
        <f>C25+(A26-A25)*K30</f>
        <v>460000</v>
      </c>
      <c r="D26" s="22">
        <f t="shared" si="1"/>
        <v>860000</v>
      </c>
      <c r="E26" s="11">
        <f t="shared" si="2"/>
        <v>770000</v>
      </c>
      <c r="F26" s="28">
        <f t="shared" si="3"/>
        <v>-90000</v>
      </c>
      <c r="G26" s="20">
        <f t="shared" si="7"/>
        <v>36.36363636363637</v>
      </c>
      <c r="H26" s="27">
        <f t="shared" si="8"/>
        <v>41.81818181818182</v>
      </c>
      <c r="I26" s="22">
        <f t="shared" si="9"/>
        <v>78.18181818181819</v>
      </c>
      <c r="J26" s="11">
        <f t="shared" si="10"/>
        <v>70</v>
      </c>
      <c r="K26" s="29">
        <f>mc3</f>
        <v>35</v>
      </c>
    </row>
    <row r="27" spans="1:11" ht="12.75">
      <c r="A27" s="10">
        <f t="shared" si="5"/>
        <v>12000</v>
      </c>
      <c r="B27" s="20">
        <f t="shared" si="0"/>
        <v>400000</v>
      </c>
      <c r="C27" s="27">
        <f aca="true" t="shared" si="11" ref="C27:C55">C26+(A27-A26)*K27</f>
        <v>495000</v>
      </c>
      <c r="D27" s="22">
        <f t="shared" si="1"/>
        <v>895000</v>
      </c>
      <c r="E27" s="11">
        <f t="shared" si="2"/>
        <v>840000</v>
      </c>
      <c r="F27" s="28">
        <f t="shared" si="3"/>
        <v>-55000</v>
      </c>
      <c r="G27" s="20">
        <f t="shared" si="7"/>
        <v>33.333333333333336</v>
      </c>
      <c r="H27" s="27">
        <f t="shared" si="8"/>
        <v>41.25</v>
      </c>
      <c r="I27" s="22">
        <f t="shared" si="9"/>
        <v>74.58333333333333</v>
      </c>
      <c r="J27" s="11">
        <f t="shared" si="10"/>
        <v>70</v>
      </c>
      <c r="K27" s="29">
        <f>mc3</f>
        <v>35</v>
      </c>
    </row>
    <row r="28" spans="1:11" ht="12.75">
      <c r="A28" s="10">
        <f t="shared" si="5"/>
        <v>13000</v>
      </c>
      <c r="B28" s="20">
        <f t="shared" si="0"/>
        <v>400000</v>
      </c>
      <c r="C28" s="27">
        <f t="shared" si="11"/>
        <v>530000</v>
      </c>
      <c r="D28" s="22">
        <f t="shared" si="1"/>
        <v>930000</v>
      </c>
      <c r="E28" s="11">
        <f t="shared" si="2"/>
        <v>910000</v>
      </c>
      <c r="F28" s="28">
        <f t="shared" si="3"/>
        <v>-20000</v>
      </c>
      <c r="G28" s="20">
        <f t="shared" si="7"/>
        <v>30.76923076923077</v>
      </c>
      <c r="H28" s="27">
        <f t="shared" si="8"/>
        <v>40.76923076923077</v>
      </c>
      <c r="I28" s="22">
        <f t="shared" si="9"/>
        <v>71.53846153846153</v>
      </c>
      <c r="J28" s="11">
        <f t="shared" si="10"/>
        <v>70</v>
      </c>
      <c r="K28" s="29">
        <f>mc3</f>
        <v>35</v>
      </c>
    </row>
    <row r="29" spans="1:11" ht="12.75">
      <c r="A29" s="10">
        <f t="shared" si="5"/>
        <v>14000</v>
      </c>
      <c r="B29" s="20">
        <f t="shared" si="0"/>
        <v>400000</v>
      </c>
      <c r="C29" s="27">
        <f t="shared" si="11"/>
        <v>565000</v>
      </c>
      <c r="D29" s="22">
        <f t="shared" si="1"/>
        <v>965000</v>
      </c>
      <c r="E29" s="11">
        <f t="shared" si="2"/>
        <v>980000</v>
      </c>
      <c r="F29" s="28">
        <f t="shared" si="3"/>
        <v>15000</v>
      </c>
      <c r="G29" s="20">
        <f t="shared" si="7"/>
        <v>28.571428571428573</v>
      </c>
      <c r="H29" s="27">
        <f t="shared" si="8"/>
        <v>40.357142857142854</v>
      </c>
      <c r="I29" s="22">
        <f t="shared" si="9"/>
        <v>68.92857142857143</v>
      </c>
      <c r="J29" s="11">
        <f t="shared" si="10"/>
        <v>70</v>
      </c>
      <c r="K29" s="29">
        <f>mc3</f>
        <v>35</v>
      </c>
    </row>
    <row r="30" spans="1:11" ht="12.75">
      <c r="A30" s="10">
        <f t="shared" si="5"/>
        <v>15000</v>
      </c>
      <c r="B30" s="20">
        <f t="shared" si="0"/>
        <v>400000</v>
      </c>
      <c r="C30" s="27">
        <f t="shared" si="11"/>
        <v>600000</v>
      </c>
      <c r="D30" s="22">
        <f t="shared" si="1"/>
        <v>1000000</v>
      </c>
      <c r="E30" s="11">
        <f t="shared" si="2"/>
        <v>1050000</v>
      </c>
      <c r="F30" s="28">
        <f t="shared" si="3"/>
        <v>50000</v>
      </c>
      <c r="G30" s="20">
        <f t="shared" si="7"/>
        <v>26.666666666666668</v>
      </c>
      <c r="H30" s="27">
        <f t="shared" si="8"/>
        <v>40</v>
      </c>
      <c r="I30" s="22">
        <f t="shared" si="9"/>
        <v>66.66666666666667</v>
      </c>
      <c r="J30" s="11">
        <f t="shared" si="10"/>
        <v>70</v>
      </c>
      <c r="K30" s="29">
        <f>mc3</f>
        <v>35</v>
      </c>
    </row>
    <row r="31" spans="1:11" ht="12.75">
      <c r="A31" s="10">
        <f t="shared" si="5"/>
        <v>16000</v>
      </c>
      <c r="B31" s="20">
        <f t="shared" si="0"/>
        <v>400000</v>
      </c>
      <c r="C31" s="27">
        <f t="shared" si="11"/>
        <v>645000</v>
      </c>
      <c r="D31" s="22">
        <f t="shared" si="1"/>
        <v>1045000</v>
      </c>
      <c r="E31" s="11">
        <f t="shared" si="2"/>
        <v>1120000</v>
      </c>
      <c r="F31" s="28">
        <f t="shared" si="3"/>
        <v>75000</v>
      </c>
      <c r="G31" s="20">
        <f t="shared" si="7"/>
        <v>25</v>
      </c>
      <c r="H31" s="27">
        <f t="shared" si="8"/>
        <v>40.3125</v>
      </c>
      <c r="I31" s="22">
        <f t="shared" si="9"/>
        <v>65.3125</v>
      </c>
      <c r="J31" s="11">
        <f t="shared" si="10"/>
        <v>70</v>
      </c>
      <c r="K31" s="27">
        <f>mc4</f>
        <v>45</v>
      </c>
    </row>
    <row r="32" spans="1:11" ht="12.75">
      <c r="A32" s="10">
        <f t="shared" si="5"/>
        <v>17000</v>
      </c>
      <c r="B32" s="20">
        <f t="shared" si="0"/>
        <v>400000</v>
      </c>
      <c r="C32" s="27">
        <f t="shared" si="11"/>
        <v>690000</v>
      </c>
      <c r="D32" s="22">
        <f t="shared" si="1"/>
        <v>1090000</v>
      </c>
      <c r="E32" s="11">
        <f t="shared" si="2"/>
        <v>1190000</v>
      </c>
      <c r="F32" s="28">
        <f t="shared" si="3"/>
        <v>100000</v>
      </c>
      <c r="G32" s="20">
        <f t="shared" si="7"/>
        <v>23.529411764705884</v>
      </c>
      <c r="H32" s="27">
        <f t="shared" si="8"/>
        <v>40.588235294117645</v>
      </c>
      <c r="I32" s="22">
        <f t="shared" si="9"/>
        <v>64.11764705882354</v>
      </c>
      <c r="J32" s="11">
        <f t="shared" si="10"/>
        <v>70</v>
      </c>
      <c r="K32" s="27">
        <f>mc4</f>
        <v>45</v>
      </c>
    </row>
    <row r="33" spans="1:11" ht="12.75">
      <c r="A33" s="10">
        <f t="shared" si="5"/>
        <v>18000</v>
      </c>
      <c r="B33" s="20">
        <f t="shared" si="0"/>
        <v>400000</v>
      </c>
      <c r="C33" s="27">
        <f t="shared" si="11"/>
        <v>735000</v>
      </c>
      <c r="D33" s="22">
        <f t="shared" si="1"/>
        <v>1135000</v>
      </c>
      <c r="E33" s="11">
        <f t="shared" si="2"/>
        <v>1260000</v>
      </c>
      <c r="F33" s="28">
        <f t="shared" si="3"/>
        <v>125000</v>
      </c>
      <c r="G33" s="20">
        <f t="shared" si="7"/>
        <v>22.22222222222222</v>
      </c>
      <c r="H33" s="27">
        <f t="shared" si="8"/>
        <v>40.833333333333336</v>
      </c>
      <c r="I33" s="22">
        <f t="shared" si="9"/>
        <v>63.05555555555556</v>
      </c>
      <c r="J33" s="11">
        <f t="shared" si="10"/>
        <v>70</v>
      </c>
      <c r="K33" s="27">
        <f>mc4</f>
        <v>45</v>
      </c>
    </row>
    <row r="34" spans="1:11" ht="12.75">
      <c r="A34" s="10">
        <f t="shared" si="5"/>
        <v>19000</v>
      </c>
      <c r="B34" s="20">
        <f t="shared" si="0"/>
        <v>400000</v>
      </c>
      <c r="C34" s="27">
        <f t="shared" si="11"/>
        <v>780000</v>
      </c>
      <c r="D34" s="22">
        <f t="shared" si="1"/>
        <v>1180000</v>
      </c>
      <c r="E34" s="11">
        <f t="shared" si="2"/>
        <v>1330000</v>
      </c>
      <c r="F34" s="28">
        <f t="shared" si="3"/>
        <v>150000</v>
      </c>
      <c r="G34" s="20">
        <f t="shared" si="7"/>
        <v>21.05263157894737</v>
      </c>
      <c r="H34" s="27">
        <f t="shared" si="8"/>
        <v>41.05263157894737</v>
      </c>
      <c r="I34" s="22">
        <f t="shared" si="9"/>
        <v>62.10526315789474</v>
      </c>
      <c r="J34" s="11">
        <f t="shared" si="10"/>
        <v>70</v>
      </c>
      <c r="K34" s="27">
        <f>mc4</f>
        <v>45</v>
      </c>
    </row>
    <row r="35" spans="1:11" ht="12.75">
      <c r="A35" s="10">
        <f t="shared" si="5"/>
        <v>20000</v>
      </c>
      <c r="B35" s="20">
        <f t="shared" si="0"/>
        <v>400000</v>
      </c>
      <c r="C35" s="27">
        <f t="shared" si="11"/>
        <v>825000</v>
      </c>
      <c r="D35" s="22">
        <f t="shared" si="1"/>
        <v>1225000</v>
      </c>
      <c r="E35" s="11">
        <f t="shared" si="2"/>
        <v>1400000</v>
      </c>
      <c r="F35" s="28">
        <f t="shared" si="3"/>
        <v>175000</v>
      </c>
      <c r="G35" s="20">
        <f t="shared" si="7"/>
        <v>20</v>
      </c>
      <c r="H35" s="27">
        <f t="shared" si="8"/>
        <v>41.25</v>
      </c>
      <c r="I35" s="22">
        <f t="shared" si="9"/>
        <v>61.25</v>
      </c>
      <c r="J35" s="11">
        <f t="shared" si="10"/>
        <v>70</v>
      </c>
      <c r="K35" s="27">
        <f>mc4</f>
        <v>45</v>
      </c>
    </row>
    <row r="36" spans="1:11" ht="12.75">
      <c r="A36" s="10">
        <f t="shared" si="5"/>
        <v>21000</v>
      </c>
      <c r="B36" s="20">
        <f t="shared" si="0"/>
        <v>400000</v>
      </c>
      <c r="C36" s="27">
        <f t="shared" si="11"/>
        <v>885000</v>
      </c>
      <c r="D36" s="22">
        <f t="shared" si="1"/>
        <v>1285000</v>
      </c>
      <c r="E36" s="11">
        <f t="shared" si="2"/>
        <v>1470000</v>
      </c>
      <c r="F36" s="28">
        <f t="shared" si="3"/>
        <v>185000</v>
      </c>
      <c r="G36" s="20">
        <f t="shared" si="7"/>
        <v>19.047619047619047</v>
      </c>
      <c r="H36" s="27">
        <f t="shared" si="8"/>
        <v>42.142857142857146</v>
      </c>
      <c r="I36" s="22">
        <f t="shared" si="9"/>
        <v>61.19047619047619</v>
      </c>
      <c r="J36" s="11">
        <f t="shared" si="10"/>
        <v>70</v>
      </c>
      <c r="K36" s="27">
        <f>mc5</f>
        <v>60</v>
      </c>
    </row>
    <row r="37" spans="1:11" ht="12.75">
      <c r="A37" s="10">
        <f t="shared" si="5"/>
        <v>22000</v>
      </c>
      <c r="B37" s="20">
        <f t="shared" si="0"/>
        <v>400000</v>
      </c>
      <c r="C37" s="27">
        <f t="shared" si="11"/>
        <v>945000</v>
      </c>
      <c r="D37" s="22">
        <f t="shared" si="1"/>
        <v>1345000</v>
      </c>
      <c r="E37" s="11">
        <f t="shared" si="2"/>
        <v>1540000</v>
      </c>
      <c r="F37" s="28">
        <f t="shared" si="3"/>
        <v>195000</v>
      </c>
      <c r="G37" s="20">
        <f t="shared" si="7"/>
        <v>18.181818181818183</v>
      </c>
      <c r="H37" s="27">
        <f t="shared" si="8"/>
        <v>42.95454545454545</v>
      </c>
      <c r="I37" s="22">
        <f t="shared" si="9"/>
        <v>61.13636363636363</v>
      </c>
      <c r="J37" s="11">
        <f t="shared" si="10"/>
        <v>70</v>
      </c>
      <c r="K37" s="27">
        <f>mc5</f>
        <v>60</v>
      </c>
    </row>
    <row r="38" spans="1:11" ht="12.75">
      <c r="A38" s="10">
        <f t="shared" si="5"/>
        <v>23000</v>
      </c>
      <c r="B38" s="20">
        <f t="shared" si="0"/>
        <v>400000</v>
      </c>
      <c r="C38" s="27">
        <f t="shared" si="11"/>
        <v>1005000</v>
      </c>
      <c r="D38" s="22">
        <f t="shared" si="1"/>
        <v>1405000</v>
      </c>
      <c r="E38" s="11">
        <f t="shared" si="2"/>
        <v>1610000</v>
      </c>
      <c r="F38" s="28">
        <f t="shared" si="3"/>
        <v>205000</v>
      </c>
      <c r="G38" s="20">
        <f t="shared" si="7"/>
        <v>17.391304347826086</v>
      </c>
      <c r="H38" s="27">
        <f t="shared" si="8"/>
        <v>43.69565217391305</v>
      </c>
      <c r="I38" s="22">
        <f t="shared" si="9"/>
        <v>61.08695652173913</v>
      </c>
      <c r="J38" s="11">
        <f t="shared" si="10"/>
        <v>70</v>
      </c>
      <c r="K38" s="27">
        <f>mc5</f>
        <v>60</v>
      </c>
    </row>
    <row r="39" spans="1:11" ht="12.75">
      <c r="A39" s="10">
        <f t="shared" si="5"/>
        <v>24000</v>
      </c>
      <c r="B39" s="20">
        <f t="shared" si="0"/>
        <v>400000</v>
      </c>
      <c r="C39" s="27">
        <f t="shared" si="11"/>
        <v>1065000</v>
      </c>
      <c r="D39" s="22">
        <f t="shared" si="1"/>
        <v>1465000</v>
      </c>
      <c r="E39" s="11">
        <f t="shared" si="2"/>
        <v>1680000</v>
      </c>
      <c r="F39" s="28">
        <f t="shared" si="3"/>
        <v>215000</v>
      </c>
      <c r="G39" s="20">
        <f t="shared" si="7"/>
        <v>16.666666666666668</v>
      </c>
      <c r="H39" s="27">
        <f t="shared" si="8"/>
        <v>44.375</v>
      </c>
      <c r="I39" s="22">
        <f t="shared" si="9"/>
        <v>61.041666666666664</v>
      </c>
      <c r="J39" s="11">
        <f t="shared" si="10"/>
        <v>70</v>
      </c>
      <c r="K39" s="27">
        <f>mc5</f>
        <v>60</v>
      </c>
    </row>
    <row r="40" spans="1:11" ht="12.75">
      <c r="A40" s="10">
        <f t="shared" si="5"/>
        <v>25000</v>
      </c>
      <c r="B40" s="20">
        <f t="shared" si="0"/>
        <v>400000</v>
      </c>
      <c r="C40" s="27">
        <f t="shared" si="11"/>
        <v>1125000</v>
      </c>
      <c r="D40" s="22">
        <f t="shared" si="1"/>
        <v>1525000</v>
      </c>
      <c r="E40" s="11">
        <f t="shared" si="2"/>
        <v>1750000</v>
      </c>
      <c r="F40" s="28">
        <f t="shared" si="3"/>
        <v>225000</v>
      </c>
      <c r="G40" s="20">
        <f t="shared" si="7"/>
        <v>16</v>
      </c>
      <c r="H40" s="27">
        <f t="shared" si="8"/>
        <v>45</v>
      </c>
      <c r="I40" s="22">
        <f t="shared" si="9"/>
        <v>61</v>
      </c>
      <c r="J40" s="11">
        <f t="shared" si="10"/>
        <v>70</v>
      </c>
      <c r="K40" s="27">
        <f>mc5</f>
        <v>60</v>
      </c>
    </row>
    <row r="41" spans="1:11" ht="12.75">
      <c r="A41" s="10">
        <f t="shared" si="5"/>
        <v>26000</v>
      </c>
      <c r="B41" s="20">
        <f t="shared" si="0"/>
        <v>400000</v>
      </c>
      <c r="C41" s="27">
        <f t="shared" si="11"/>
        <v>1215000</v>
      </c>
      <c r="D41" s="22">
        <f t="shared" si="1"/>
        <v>1615000</v>
      </c>
      <c r="E41" s="11">
        <f t="shared" si="2"/>
        <v>1820000</v>
      </c>
      <c r="F41" s="28">
        <f t="shared" si="3"/>
        <v>205000</v>
      </c>
      <c r="G41" s="20">
        <f t="shared" si="7"/>
        <v>15.384615384615385</v>
      </c>
      <c r="H41" s="27">
        <f t="shared" si="8"/>
        <v>46.73076923076923</v>
      </c>
      <c r="I41" s="22">
        <f t="shared" si="9"/>
        <v>62.11538461538461</v>
      </c>
      <c r="J41" s="11">
        <f t="shared" si="10"/>
        <v>70</v>
      </c>
      <c r="K41" s="27">
        <f>mc6</f>
        <v>90</v>
      </c>
    </row>
    <row r="42" spans="1:11" ht="12.75">
      <c r="A42" s="10">
        <f t="shared" si="5"/>
        <v>27000</v>
      </c>
      <c r="B42" s="20">
        <f t="shared" si="0"/>
        <v>400000</v>
      </c>
      <c r="C42" s="27">
        <f t="shared" si="11"/>
        <v>1305000</v>
      </c>
      <c r="D42" s="22">
        <f t="shared" si="1"/>
        <v>1705000</v>
      </c>
      <c r="E42" s="11">
        <f t="shared" si="2"/>
        <v>1890000</v>
      </c>
      <c r="F42" s="28">
        <f t="shared" si="3"/>
        <v>185000</v>
      </c>
      <c r="G42" s="20">
        <f t="shared" si="7"/>
        <v>14.814814814814815</v>
      </c>
      <c r="H42" s="27">
        <f t="shared" si="8"/>
        <v>48.333333333333336</v>
      </c>
      <c r="I42" s="22">
        <f t="shared" si="9"/>
        <v>63.148148148148145</v>
      </c>
      <c r="J42" s="11">
        <f t="shared" si="10"/>
        <v>70</v>
      </c>
      <c r="K42" s="27">
        <f>mc6</f>
        <v>90</v>
      </c>
    </row>
    <row r="43" spans="1:11" ht="12.75">
      <c r="A43" s="10">
        <f t="shared" si="5"/>
        <v>28000</v>
      </c>
      <c r="B43" s="20">
        <f t="shared" si="0"/>
        <v>400000</v>
      </c>
      <c r="C43" s="27">
        <f t="shared" si="11"/>
        <v>1395000</v>
      </c>
      <c r="D43" s="22">
        <f t="shared" si="1"/>
        <v>1795000</v>
      </c>
      <c r="E43" s="11">
        <f t="shared" si="2"/>
        <v>1960000</v>
      </c>
      <c r="F43" s="28">
        <f t="shared" si="3"/>
        <v>165000</v>
      </c>
      <c r="G43" s="20">
        <f t="shared" si="7"/>
        <v>14.285714285714286</v>
      </c>
      <c r="H43" s="27">
        <f t="shared" si="8"/>
        <v>49.82142857142857</v>
      </c>
      <c r="I43" s="22">
        <f t="shared" si="9"/>
        <v>64.10714285714286</v>
      </c>
      <c r="J43" s="11">
        <f t="shared" si="10"/>
        <v>70</v>
      </c>
      <c r="K43" s="27">
        <f>mc6</f>
        <v>90</v>
      </c>
    </row>
    <row r="44" spans="1:11" ht="12.75">
      <c r="A44" s="10">
        <f t="shared" si="5"/>
        <v>29000</v>
      </c>
      <c r="B44" s="20">
        <f t="shared" si="0"/>
        <v>400000</v>
      </c>
      <c r="C44" s="27">
        <f t="shared" si="11"/>
        <v>1485000</v>
      </c>
      <c r="D44" s="22">
        <f t="shared" si="1"/>
        <v>1885000</v>
      </c>
      <c r="E44" s="11">
        <f t="shared" si="2"/>
        <v>2030000</v>
      </c>
      <c r="F44" s="28">
        <f t="shared" si="3"/>
        <v>145000</v>
      </c>
      <c r="G44" s="20">
        <f t="shared" si="7"/>
        <v>13.793103448275861</v>
      </c>
      <c r="H44" s="27">
        <f t="shared" si="8"/>
        <v>51.206896551724135</v>
      </c>
      <c r="I44" s="22">
        <f t="shared" si="9"/>
        <v>65</v>
      </c>
      <c r="J44" s="11">
        <f t="shared" si="10"/>
        <v>70</v>
      </c>
      <c r="K44" s="27">
        <f>mc6</f>
        <v>90</v>
      </c>
    </row>
    <row r="45" spans="1:11" ht="12.75">
      <c r="A45" s="10">
        <f t="shared" si="5"/>
        <v>30000</v>
      </c>
      <c r="B45" s="20">
        <f t="shared" si="0"/>
        <v>400000</v>
      </c>
      <c r="C45" s="27">
        <f t="shared" si="11"/>
        <v>1575000</v>
      </c>
      <c r="D45" s="22">
        <f t="shared" si="1"/>
        <v>1975000</v>
      </c>
      <c r="E45" s="11">
        <f t="shared" si="2"/>
        <v>2100000</v>
      </c>
      <c r="F45" s="28">
        <f t="shared" si="3"/>
        <v>125000</v>
      </c>
      <c r="G45" s="20">
        <f t="shared" si="7"/>
        <v>13.333333333333334</v>
      </c>
      <c r="H45" s="27">
        <f t="shared" si="8"/>
        <v>52.5</v>
      </c>
      <c r="I45" s="22">
        <f t="shared" si="9"/>
        <v>65.83333333333333</v>
      </c>
      <c r="J45" s="11">
        <f t="shared" si="10"/>
        <v>70</v>
      </c>
      <c r="K45" s="27">
        <f>mc6</f>
        <v>90</v>
      </c>
    </row>
    <row r="46" spans="1:11" ht="12.75">
      <c r="A46" s="10">
        <f t="shared" si="5"/>
        <v>31000</v>
      </c>
      <c r="B46" s="20">
        <f t="shared" si="0"/>
        <v>400000</v>
      </c>
      <c r="C46" s="27">
        <f t="shared" si="11"/>
        <v>1695000</v>
      </c>
      <c r="D46" s="22">
        <f t="shared" si="1"/>
        <v>2095000</v>
      </c>
      <c r="E46" s="11">
        <f t="shared" si="2"/>
        <v>2170000</v>
      </c>
      <c r="F46" s="28">
        <f t="shared" si="3"/>
        <v>75000</v>
      </c>
      <c r="G46" s="20">
        <f t="shared" si="7"/>
        <v>12.903225806451612</v>
      </c>
      <c r="H46" s="27">
        <f t="shared" si="8"/>
        <v>54.67741935483871</v>
      </c>
      <c r="I46" s="22">
        <f t="shared" si="9"/>
        <v>67.58064516129032</v>
      </c>
      <c r="J46" s="11">
        <f t="shared" si="10"/>
        <v>70</v>
      </c>
      <c r="K46" s="27">
        <f aca="true" t="shared" si="12" ref="K46:K55">mc7</f>
        <v>120</v>
      </c>
    </row>
    <row r="47" spans="1:11" ht="12.75">
      <c r="A47" s="10">
        <f t="shared" si="5"/>
        <v>32000</v>
      </c>
      <c r="B47" s="20">
        <f t="shared" si="0"/>
        <v>400000</v>
      </c>
      <c r="C47" s="27">
        <f t="shared" si="11"/>
        <v>1815000</v>
      </c>
      <c r="D47" s="22">
        <f t="shared" si="1"/>
        <v>2215000</v>
      </c>
      <c r="E47" s="11">
        <f t="shared" si="2"/>
        <v>2240000</v>
      </c>
      <c r="F47" s="28">
        <f t="shared" si="3"/>
        <v>25000</v>
      </c>
      <c r="G47" s="20">
        <f t="shared" si="7"/>
        <v>12.5</v>
      </c>
      <c r="H47" s="27">
        <f t="shared" si="8"/>
        <v>56.71875</v>
      </c>
      <c r="I47" s="22">
        <f t="shared" si="9"/>
        <v>69.21875</v>
      </c>
      <c r="J47" s="11">
        <f t="shared" si="10"/>
        <v>70</v>
      </c>
      <c r="K47" s="27">
        <f t="shared" si="12"/>
        <v>120</v>
      </c>
    </row>
    <row r="48" spans="1:11" ht="12.75">
      <c r="A48" s="10">
        <f t="shared" si="5"/>
        <v>33000</v>
      </c>
      <c r="B48" s="20">
        <f t="shared" si="0"/>
        <v>400000</v>
      </c>
      <c r="C48" s="27">
        <f t="shared" si="11"/>
        <v>1935000</v>
      </c>
      <c r="D48" s="22">
        <f t="shared" si="1"/>
        <v>2335000</v>
      </c>
      <c r="E48" s="11">
        <f t="shared" si="2"/>
        <v>2310000</v>
      </c>
      <c r="F48" s="28">
        <f t="shared" si="3"/>
        <v>-25000</v>
      </c>
      <c r="G48" s="20">
        <f t="shared" si="7"/>
        <v>12.121212121212121</v>
      </c>
      <c r="H48" s="27">
        <f t="shared" si="8"/>
        <v>58.63636363636363</v>
      </c>
      <c r="I48" s="22">
        <f t="shared" si="9"/>
        <v>70.75757575757575</v>
      </c>
      <c r="J48" s="11">
        <f t="shared" si="10"/>
        <v>70</v>
      </c>
      <c r="K48" s="27">
        <f t="shared" si="12"/>
        <v>120</v>
      </c>
    </row>
    <row r="49" spans="1:11" ht="12.75">
      <c r="A49" s="10">
        <f t="shared" si="5"/>
        <v>34000</v>
      </c>
      <c r="B49" s="20">
        <f t="shared" si="0"/>
        <v>400000</v>
      </c>
      <c r="C49" s="27">
        <f t="shared" si="11"/>
        <v>2055000</v>
      </c>
      <c r="D49" s="22">
        <f t="shared" si="1"/>
        <v>2455000</v>
      </c>
      <c r="E49" s="11">
        <f t="shared" si="2"/>
        <v>2380000</v>
      </c>
      <c r="F49" s="28">
        <f t="shared" si="3"/>
        <v>-75000</v>
      </c>
      <c r="G49" s="20">
        <f t="shared" si="7"/>
        <v>11.764705882352942</v>
      </c>
      <c r="H49" s="27">
        <f t="shared" si="8"/>
        <v>60.44117647058823</v>
      </c>
      <c r="I49" s="22">
        <f t="shared" si="9"/>
        <v>72.20588235294117</v>
      </c>
      <c r="J49" s="11">
        <f t="shared" si="10"/>
        <v>70</v>
      </c>
      <c r="K49" s="27">
        <f t="shared" si="12"/>
        <v>120</v>
      </c>
    </row>
    <row r="50" spans="1:11" ht="12.75">
      <c r="A50" s="10">
        <f t="shared" si="5"/>
        <v>35000</v>
      </c>
      <c r="B50" s="20">
        <f t="shared" si="0"/>
        <v>400000</v>
      </c>
      <c r="C50" s="27">
        <f t="shared" si="11"/>
        <v>2175000</v>
      </c>
      <c r="D50" s="22">
        <f t="shared" si="1"/>
        <v>2575000</v>
      </c>
      <c r="E50" s="11">
        <f t="shared" si="2"/>
        <v>2450000</v>
      </c>
      <c r="F50" s="28">
        <f t="shared" si="3"/>
        <v>-125000</v>
      </c>
      <c r="G50" s="20">
        <f t="shared" si="7"/>
        <v>11.428571428571429</v>
      </c>
      <c r="H50" s="27">
        <f t="shared" si="8"/>
        <v>62.142857142857146</v>
      </c>
      <c r="I50" s="22">
        <f t="shared" si="9"/>
        <v>73.57142857142857</v>
      </c>
      <c r="J50" s="11">
        <f t="shared" si="10"/>
        <v>70</v>
      </c>
      <c r="K50" s="27">
        <f t="shared" si="12"/>
        <v>120</v>
      </c>
    </row>
    <row r="51" spans="1:11" ht="12.75">
      <c r="A51" s="10">
        <f t="shared" si="5"/>
        <v>36000</v>
      </c>
      <c r="B51" s="20">
        <f t="shared" si="0"/>
        <v>400000</v>
      </c>
      <c r="C51" s="27">
        <f t="shared" si="11"/>
        <v>2295000</v>
      </c>
      <c r="D51" s="22">
        <f t="shared" si="1"/>
        <v>2695000</v>
      </c>
      <c r="E51" s="11">
        <f t="shared" si="2"/>
        <v>2520000</v>
      </c>
      <c r="F51" s="28">
        <f t="shared" si="3"/>
        <v>-175000</v>
      </c>
      <c r="G51" s="20">
        <f t="shared" si="7"/>
        <v>11.11111111111111</v>
      </c>
      <c r="H51" s="27">
        <f t="shared" si="8"/>
        <v>63.75</v>
      </c>
      <c r="I51" s="22">
        <f t="shared" si="9"/>
        <v>74.86111111111111</v>
      </c>
      <c r="J51" s="11">
        <f t="shared" si="10"/>
        <v>70</v>
      </c>
      <c r="K51" s="27">
        <f t="shared" si="12"/>
        <v>120</v>
      </c>
    </row>
    <row r="52" spans="1:11" ht="12.75">
      <c r="A52" s="10">
        <f t="shared" si="5"/>
        <v>37000</v>
      </c>
      <c r="B52" s="20">
        <f t="shared" si="0"/>
        <v>400000</v>
      </c>
      <c r="C52" s="27">
        <f t="shared" si="11"/>
        <v>2415000</v>
      </c>
      <c r="D52" s="22">
        <f t="shared" si="1"/>
        <v>2815000</v>
      </c>
      <c r="E52" s="11">
        <f t="shared" si="2"/>
        <v>2590000</v>
      </c>
      <c r="F52" s="28">
        <f t="shared" si="3"/>
        <v>-225000</v>
      </c>
      <c r="G52" s="20">
        <f t="shared" si="7"/>
        <v>10.81081081081081</v>
      </c>
      <c r="H52" s="27">
        <f t="shared" si="8"/>
        <v>65.27027027027027</v>
      </c>
      <c r="I52" s="22">
        <f t="shared" si="9"/>
        <v>76.08108108108108</v>
      </c>
      <c r="J52" s="11">
        <f t="shared" si="10"/>
        <v>70</v>
      </c>
      <c r="K52" s="27">
        <f t="shared" si="12"/>
        <v>120</v>
      </c>
    </row>
    <row r="53" spans="1:11" ht="12.75">
      <c r="A53" s="10">
        <f t="shared" si="5"/>
        <v>38000</v>
      </c>
      <c r="B53" s="20">
        <f t="shared" si="0"/>
        <v>400000</v>
      </c>
      <c r="C53" s="27">
        <f t="shared" si="11"/>
        <v>2535000</v>
      </c>
      <c r="D53" s="22">
        <f t="shared" si="1"/>
        <v>2935000</v>
      </c>
      <c r="E53" s="11">
        <f t="shared" si="2"/>
        <v>2660000</v>
      </c>
      <c r="F53" s="28">
        <f t="shared" si="3"/>
        <v>-275000</v>
      </c>
      <c r="G53" s="20">
        <f t="shared" si="7"/>
        <v>10.526315789473685</v>
      </c>
      <c r="H53" s="27">
        <f t="shared" si="8"/>
        <v>66.71052631578948</v>
      </c>
      <c r="I53" s="22">
        <f t="shared" si="9"/>
        <v>77.23684210526316</v>
      </c>
      <c r="J53" s="11">
        <f t="shared" si="10"/>
        <v>70</v>
      </c>
      <c r="K53" s="27">
        <f t="shared" si="12"/>
        <v>120</v>
      </c>
    </row>
    <row r="54" spans="1:11" ht="12.75">
      <c r="A54" s="10">
        <f t="shared" si="5"/>
        <v>39000</v>
      </c>
      <c r="B54" s="20">
        <f t="shared" si="0"/>
        <v>400000</v>
      </c>
      <c r="C54" s="27">
        <f t="shared" si="11"/>
        <v>2655000</v>
      </c>
      <c r="D54" s="22">
        <f t="shared" si="1"/>
        <v>3055000</v>
      </c>
      <c r="E54" s="11">
        <f t="shared" si="2"/>
        <v>2730000</v>
      </c>
      <c r="F54" s="28">
        <f t="shared" si="3"/>
        <v>-325000</v>
      </c>
      <c r="G54" s="20">
        <f t="shared" si="7"/>
        <v>10.256410256410257</v>
      </c>
      <c r="H54" s="27">
        <f t="shared" si="8"/>
        <v>68.07692307692308</v>
      </c>
      <c r="I54" s="22">
        <f t="shared" si="9"/>
        <v>78.33333333333333</v>
      </c>
      <c r="J54" s="11">
        <f t="shared" si="10"/>
        <v>70</v>
      </c>
      <c r="K54" s="27">
        <f t="shared" si="12"/>
        <v>120</v>
      </c>
    </row>
    <row r="55" spans="1:11" ht="12.75">
      <c r="A55" s="10">
        <f t="shared" si="5"/>
        <v>40000</v>
      </c>
      <c r="B55" s="20">
        <f t="shared" si="0"/>
        <v>400000</v>
      </c>
      <c r="C55" s="27">
        <f t="shared" si="11"/>
        <v>2775000</v>
      </c>
      <c r="D55" s="22">
        <f t="shared" si="1"/>
        <v>3175000</v>
      </c>
      <c r="E55" s="11">
        <f t="shared" si="2"/>
        <v>2800000</v>
      </c>
      <c r="F55" s="28">
        <f t="shared" si="3"/>
        <v>-375000</v>
      </c>
      <c r="G55" s="20">
        <f t="shared" si="7"/>
        <v>10</v>
      </c>
      <c r="H55" s="27">
        <f t="shared" si="8"/>
        <v>69.375</v>
      </c>
      <c r="I55" s="22">
        <f t="shared" si="9"/>
        <v>79.375</v>
      </c>
      <c r="J55" s="11">
        <f t="shared" si="10"/>
        <v>70</v>
      </c>
      <c r="K55" s="27">
        <f t="shared" si="12"/>
        <v>120</v>
      </c>
    </row>
  </sheetData>
  <printOptions headings="1" horizontalCentered="1" verticalCentered="1"/>
  <pageMargins left="1.1811023622047245" right="0.7086614173228347" top="0.984251968503937" bottom="1.1811023622047245" header="0.5118110236220472" footer="0.5118110236220472"/>
  <pageSetup fitToHeight="1" fitToWidth="1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14</dc:title>
  <dc:subject/>
  <dc:creator>Ian A McAuley</dc:creator>
  <cp:keywords/>
  <dc:description/>
  <cp:lastModifiedBy>Ian McAuley</cp:lastModifiedBy>
  <dcterms:created xsi:type="dcterms:W3CDTF">2001-06-25T08:21:27Z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