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0"/>
  </bookViews>
  <sheets>
    <sheet name="Template" sheetId="1" r:id="rId1"/>
    <sheet name="Complete" sheetId="2" r:id="rId2"/>
    <sheet name="Model 2" sheetId="3" r:id="rId3"/>
  </sheets>
  <definedNames>
    <definedName name="agenow">#N/A</definedName>
    <definedName name="contribution" localSheetId="2">'Model 2'!$F$3</definedName>
    <definedName name="contribution" localSheetId="0">'Template'!$F$3</definedName>
    <definedName name="contribution">'Complete'!$F$3</definedName>
    <definedName name="interest" localSheetId="2">'Model 2'!$F$4</definedName>
    <definedName name="interest" localSheetId="0">'Template'!$F$4</definedName>
    <definedName name="interest">'Complete'!$F$4</definedName>
    <definedName name="retage">#N/A</definedName>
    <definedName name="return">#N/A</definedName>
  </definedNames>
  <calcPr fullCalcOnLoad="1"/>
</workbook>
</file>

<file path=xl/sharedStrings.xml><?xml version="1.0" encoding="utf-8"?>
<sst xmlns="http://schemas.openxmlformats.org/spreadsheetml/2006/main" count="30" uniqueCount="9">
  <si>
    <t>Sinking fund contribution rate</t>
  </si>
  <si>
    <t>Interest</t>
  </si>
  <si>
    <t>Amount at end of project</t>
  </si>
  <si>
    <t>Year</t>
  </si>
  <si>
    <t>Amt BOY</t>
  </si>
  <si>
    <t>Contribution</t>
  </si>
  <si>
    <t>Drawing</t>
  </si>
  <si>
    <t>Amt EOY</t>
  </si>
  <si>
    <t>9.7  Sinking fund model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</si>
</sst>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000"/>
    <numFmt numFmtId="167" formatCode="0.0"/>
    <numFmt numFmtId="168" formatCode="0.00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top" wrapText="1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0" borderId="1" xfId="0" applyFont="1" applyBorder="1" applyAlignment="1">
      <alignment horizontal="right" vertical="top" wrapText="1"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right" vertical="top" wrapText="1"/>
    </xf>
    <xf numFmtId="2" fontId="10" fillId="0" borderId="0" xfId="0" applyNumberFormat="1" applyFont="1" applyAlignment="1">
      <alignment/>
    </xf>
    <xf numFmtId="0" fontId="11" fillId="0" borderId="1" xfId="0" applyFont="1" applyBorder="1" applyAlignment="1">
      <alignment horizontal="right" vertical="top" wrapText="1"/>
    </xf>
    <xf numFmtId="2" fontId="12" fillId="0" borderId="0" xfId="0" applyNumberFormat="1" applyFont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9" fontId="5" fillId="3" borderId="0" xfId="0" applyNumberFormat="1" applyFont="1" applyFill="1" applyBorder="1" applyAlignment="1">
      <alignment/>
    </xf>
    <xf numFmtId="9" fontId="5" fillId="3" borderId="6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9" fontId="5" fillId="3" borderId="1" xfId="0" applyNumberFormat="1" applyFont="1" applyFill="1" applyBorder="1" applyAlignment="1">
      <alignment/>
    </xf>
    <xf numFmtId="2" fontId="5" fillId="3" borderId="8" xfId="0" applyNumberFormat="1" applyFont="1" applyFill="1" applyBorder="1" applyAlignment="1">
      <alignment/>
    </xf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/>
    </xf>
    <xf numFmtId="0" fontId="6" fillId="5" borderId="0" xfId="0" applyFont="1" applyFill="1" applyAlignment="1">
      <alignment horizontal="left"/>
    </xf>
    <xf numFmtId="0" fontId="15" fillId="5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omma_CH09EX02" xfId="17"/>
    <cellStyle name="Comma_CH09EX08" xfId="18"/>
    <cellStyle name="Comma_VFT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Graphical model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025"/>
          <c:w val="0.933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'Model 2'!$E$7</c:f>
              <c:strCache>
                <c:ptCount val="1"/>
                <c:pt idx="0">
                  <c:v>Contribution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'Model 2'!$E$8:$E$37</c:f>
              <c:numCache/>
            </c:numRef>
          </c:val>
        </c:ser>
        <c:ser>
          <c:idx val="1"/>
          <c:order val="1"/>
          <c:tx>
            <c:strRef>
              <c:f>'Model 2'!$F$7</c:f>
              <c:strCache>
                <c:ptCount val="1"/>
                <c:pt idx="0">
                  <c:v>Drawing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'Model 2'!$F$8:$F$37</c:f>
              <c:numCache/>
            </c:numRef>
          </c:val>
        </c:ser>
        <c:ser>
          <c:idx val="2"/>
          <c:order val="2"/>
          <c:tx>
            <c:strRef>
              <c:f>'Model 2'!$G$7</c:f>
              <c:strCache>
                <c:ptCount val="1"/>
                <c:pt idx="0">
                  <c:v>Amt EOY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'Model 2'!$G$8:$G$37</c:f>
              <c:numCache/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5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226"/>
        </c:manualLayout>
      </c:layout>
      <c:overlay val="0"/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</xdr:row>
      <xdr:rowOff>85725</xdr:rowOff>
    </xdr:from>
    <xdr:to>
      <xdr:col>8</xdr:col>
      <xdr:colOff>676275</xdr:colOff>
      <xdr:row>3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3695700" y="285750"/>
          <a:ext cx="1619250" cy="3524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Name &lt;contribution&gt; and &lt;interest&gt;</a:t>
          </a:r>
        </a:p>
      </xdr:txBody>
    </xdr:sp>
    <xdr:clientData/>
  </xdr:twoCellAnchor>
  <xdr:twoCellAnchor>
    <xdr:from>
      <xdr:col>6</xdr:col>
      <xdr:colOff>19050</xdr:colOff>
      <xdr:row>2</xdr:row>
      <xdr:rowOff>57150</xdr:rowOff>
    </xdr:from>
    <xdr:to>
      <xdr:col>6</xdr:col>
      <xdr:colOff>266700</xdr:colOff>
      <xdr:row>2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438525" y="428625"/>
          <a:ext cx="2476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600075</xdr:colOff>
      <xdr:row>3</xdr:row>
      <xdr:rowOff>19050</xdr:rowOff>
    </xdr:from>
    <xdr:to>
      <xdr:col>6</xdr:col>
      <xdr:colOff>247650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3409950" y="552450"/>
          <a:ext cx="2571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3</xdr:row>
      <xdr:rowOff>123825</xdr:rowOff>
    </xdr:from>
    <xdr:to>
      <xdr:col>9</xdr:col>
      <xdr:colOff>38100</xdr:colOff>
      <xdr:row>9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4095750" y="657225"/>
          <a:ext cx="1571625" cy="11525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G37, i.e. amount at end of 30 years.  Vary contribution until this is zero.  If using Goal Seek, Set Cell F5 to Value 0 by changing Cell F3</a:t>
          </a:r>
        </a:p>
      </xdr:txBody>
    </xdr:sp>
    <xdr:clientData/>
  </xdr:twoCellAnchor>
  <xdr:twoCellAnchor>
    <xdr:from>
      <xdr:col>6</xdr:col>
      <xdr:colOff>9525</xdr:colOff>
      <xdr:row>4</xdr:row>
      <xdr:rowOff>66675</xdr:rowOff>
    </xdr:from>
    <xdr:to>
      <xdr:col>7</xdr:col>
      <xdr:colOff>66675</xdr:colOff>
      <xdr:row>5</xdr:row>
      <xdr:rowOff>19050</xdr:rowOff>
    </xdr:to>
    <xdr:sp>
      <xdr:nvSpPr>
        <xdr:cNvPr id="5" name="Line 5"/>
        <xdr:cNvSpPr>
          <a:spLocks/>
        </xdr:cNvSpPr>
      </xdr:nvSpPr>
      <xdr:spPr>
        <a:xfrm>
          <a:off x="3429000" y="762000"/>
          <a:ext cx="6667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28575</xdr:rowOff>
    </xdr:from>
    <xdr:to>
      <xdr:col>8</xdr:col>
      <xdr:colOff>933450</xdr:colOff>
      <xdr:row>12</xdr:row>
      <xdr:rowOff>85725</xdr:rowOff>
    </xdr:to>
    <xdr:sp>
      <xdr:nvSpPr>
        <xdr:cNvPr id="6" name="Text 6"/>
        <xdr:cNvSpPr txBox="1">
          <a:spLocks noChangeArrowheads="1"/>
        </xdr:cNvSpPr>
      </xdr:nvSpPr>
      <xdr:spPr>
        <a:xfrm>
          <a:off x="4276725" y="1866900"/>
          <a:ext cx="129540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=C8+D8+E8-F8, filled down</a:t>
          </a:r>
        </a:p>
      </xdr:txBody>
    </xdr:sp>
    <xdr:clientData/>
  </xdr:twoCellAnchor>
  <xdr:twoCellAnchor>
    <xdr:from>
      <xdr:col>6</xdr:col>
      <xdr:colOff>590550</xdr:colOff>
      <xdr:row>7</xdr:row>
      <xdr:rowOff>133350</xdr:rowOff>
    </xdr:from>
    <xdr:to>
      <xdr:col>7</xdr:col>
      <xdr:colOff>238125</xdr:colOff>
      <xdr:row>11</xdr:row>
      <xdr:rowOff>19050</xdr:rowOff>
    </xdr:to>
    <xdr:sp>
      <xdr:nvSpPr>
        <xdr:cNvPr id="7" name="Line 7"/>
        <xdr:cNvSpPr>
          <a:spLocks/>
        </xdr:cNvSpPr>
      </xdr:nvSpPr>
      <xdr:spPr>
        <a:xfrm>
          <a:off x="4010025" y="1485900"/>
          <a:ext cx="2571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142875</xdr:rowOff>
    </xdr:from>
    <xdr:to>
      <xdr:col>5</xdr:col>
      <xdr:colOff>400050</xdr:colOff>
      <xdr:row>11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2143125" y="1657350"/>
          <a:ext cx="1066800" cy="3429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C8 * interest, filled down</a:t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4</xdr:col>
      <xdr:colOff>180975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962150" y="1447800"/>
          <a:ext cx="17145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123825</xdr:colOff>
      <xdr:row>8</xdr:row>
      <xdr:rowOff>95250</xdr:rowOff>
    </xdr:from>
    <xdr:to>
      <xdr:col>1</xdr:col>
      <xdr:colOff>180975</xdr:colOff>
      <xdr:row>10</xdr:row>
      <xdr:rowOff>9525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123825" y="1609725"/>
          <a:ext cx="419100" cy="2381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=G8</a:t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2</xdr:col>
      <xdr:colOff>342900</xdr:colOff>
      <xdr:row>9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542925" y="1600200"/>
          <a:ext cx="5334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104775</xdr:rowOff>
    </xdr:from>
    <xdr:to>
      <xdr:col>6</xdr:col>
      <xdr:colOff>247650</xdr:colOff>
      <xdr:row>17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1276350" y="2914650"/>
          <a:ext cx="2390775" cy="152400"/>
        </a:xfrm>
        <a:prstGeom prst="line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561975</xdr:colOff>
      <xdr:row>17</xdr:row>
      <xdr:rowOff>95250</xdr:rowOff>
    </xdr:from>
    <xdr:to>
      <xdr:col>6</xdr:col>
      <xdr:colOff>238125</xdr:colOff>
      <xdr:row>18</xdr:row>
      <xdr:rowOff>123825</xdr:rowOff>
    </xdr:to>
    <xdr:sp>
      <xdr:nvSpPr>
        <xdr:cNvPr id="13" name="Line 13"/>
        <xdr:cNvSpPr>
          <a:spLocks/>
        </xdr:cNvSpPr>
      </xdr:nvSpPr>
      <xdr:spPr>
        <a:xfrm flipH="1">
          <a:off x="1295400" y="3067050"/>
          <a:ext cx="2362200" cy="190500"/>
        </a:xfrm>
        <a:prstGeom prst="line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16</xdr:row>
      <xdr:rowOff>9525</xdr:rowOff>
    </xdr:from>
    <xdr:to>
      <xdr:col>9</xdr:col>
      <xdr:colOff>85725</xdr:colOff>
      <xdr:row>19</xdr:row>
      <xdr:rowOff>9525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4210050" y="2819400"/>
          <a:ext cx="1504950" cy="4857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Note familiar difference equation format</a:t>
          </a:r>
        </a:p>
      </xdr:txBody>
    </xdr:sp>
    <xdr:clientData/>
  </xdr:twoCellAnchor>
  <xdr:twoCellAnchor>
    <xdr:from>
      <xdr:col>7</xdr:col>
      <xdr:colOff>257175</xdr:colOff>
      <xdr:row>13</xdr:row>
      <xdr:rowOff>28575</xdr:rowOff>
    </xdr:from>
    <xdr:to>
      <xdr:col>8</xdr:col>
      <xdr:colOff>628650</xdr:colOff>
      <xdr:row>15</xdr:row>
      <xdr:rowOff>57150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286250" y="2352675"/>
          <a:ext cx="981075" cy="3524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= contribution, filled down</a:t>
          </a:r>
        </a:p>
      </xdr:txBody>
    </xdr:sp>
    <xdr:clientData/>
  </xdr:twoCellAnchor>
  <xdr:twoCellAnchor>
    <xdr:from>
      <xdr:col>4</xdr:col>
      <xdr:colOff>847725</xdr:colOff>
      <xdr:row>7</xdr:row>
      <xdr:rowOff>76200</xdr:rowOff>
    </xdr:from>
    <xdr:to>
      <xdr:col>7</xdr:col>
      <xdr:colOff>276225</xdr:colOff>
      <xdr:row>13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2800350" y="1428750"/>
          <a:ext cx="1504950" cy="1047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85725</xdr:rowOff>
    </xdr:from>
    <xdr:to>
      <xdr:col>15</xdr:col>
      <xdr:colOff>123825</xdr:colOff>
      <xdr:row>27</xdr:row>
      <xdr:rowOff>114300</xdr:rowOff>
    </xdr:to>
    <xdr:graphicFrame>
      <xdr:nvGraphicFramePr>
        <xdr:cNvPr id="1" name="Chart 17"/>
        <xdr:cNvGraphicFramePr/>
      </xdr:nvGraphicFramePr>
      <xdr:xfrm>
        <a:off x="4219575" y="952500"/>
        <a:ext cx="51911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0</xdr:row>
      <xdr:rowOff>180975</xdr:rowOff>
    </xdr:from>
    <xdr:to>
      <xdr:col>11</xdr:col>
      <xdr:colOff>238125</xdr:colOff>
      <xdr:row>4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3743325" y="180975"/>
          <a:ext cx="3343275" cy="514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This model shows the cash flows when the contribution is set to the exact figure.  (In Goal Seek, set F5 = 0 by changing F3.)  Note the rapid accumulation of the fund.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57421875" style="1" customWidth="1"/>
    <col min="3" max="4" width="9.140625" style="1" customWidth="1"/>
    <col min="5" max="5" width="12.851562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4" ht="15.75">
      <c r="A1" s="25" t="s">
        <v>8</v>
      </c>
      <c r="B1" s="26"/>
      <c r="C1" s="26"/>
      <c r="D1" s="26"/>
    </row>
    <row r="2" ht="13.5" thickBot="1"/>
    <row r="3" spans="3:6" ht="12.75">
      <c r="C3" s="13" t="s">
        <v>0</v>
      </c>
      <c r="D3" s="14"/>
      <c r="E3" s="15"/>
      <c r="F3" s="16">
        <v>1.8</v>
      </c>
    </row>
    <row r="4" spans="3:6" ht="12.75">
      <c r="C4" s="17" t="s">
        <v>1</v>
      </c>
      <c r="D4" s="18"/>
      <c r="E4" s="19"/>
      <c r="F4" s="20">
        <v>0.05</v>
      </c>
    </row>
    <row r="5" spans="3:6" ht="13.5" thickBot="1">
      <c r="C5" s="21" t="s">
        <v>2</v>
      </c>
      <c r="D5" s="22"/>
      <c r="E5" s="23"/>
      <c r="F5" s="24">
        <f>G37</f>
        <v>0</v>
      </c>
    </row>
    <row r="6" spans="5:6" ht="12.75">
      <c r="E6" s="3"/>
      <c r="F6" s="2"/>
    </row>
    <row r="7" spans="2:7" ht="25.5" customHeight="1" thickBot="1">
      <c r="B7" s="4" t="s">
        <v>3</v>
      </c>
      <c r="C7" s="4" t="s">
        <v>4</v>
      </c>
      <c r="D7" s="4" t="s">
        <v>1</v>
      </c>
      <c r="E7" s="7" t="s">
        <v>5</v>
      </c>
      <c r="F7" s="9" t="s">
        <v>6</v>
      </c>
      <c r="G7" s="11" t="s">
        <v>7</v>
      </c>
    </row>
    <row r="8" spans="2:7" ht="12.75">
      <c r="B8" s="1">
        <v>1</v>
      </c>
      <c r="C8" s="2"/>
      <c r="D8" s="2"/>
      <c r="E8" s="8"/>
      <c r="F8" s="10"/>
      <c r="G8" s="12"/>
    </row>
    <row r="9" spans="2:7" ht="12.75">
      <c r="B9" s="1">
        <f aca="true" t="shared" si="0" ref="B9:B37">1+B8</f>
        <v>2</v>
      </c>
      <c r="C9" s="2"/>
      <c r="D9" s="2"/>
      <c r="E9" s="8"/>
      <c r="F9" s="10"/>
      <c r="G9" s="12"/>
    </row>
    <row r="10" spans="2:7" ht="12.75">
      <c r="B10" s="1">
        <f t="shared" si="0"/>
        <v>3</v>
      </c>
      <c r="C10" s="2"/>
      <c r="D10" s="2"/>
      <c r="E10" s="8"/>
      <c r="F10" s="10"/>
      <c r="G10" s="12"/>
    </row>
    <row r="11" spans="2:7" ht="12.75">
      <c r="B11" s="1">
        <f t="shared" si="0"/>
        <v>4</v>
      </c>
      <c r="C11" s="2"/>
      <c r="D11" s="2"/>
      <c r="E11" s="8"/>
      <c r="F11" s="10"/>
      <c r="G11" s="12"/>
    </row>
    <row r="12" spans="2:7" ht="12.75">
      <c r="B12" s="1">
        <f t="shared" si="0"/>
        <v>5</v>
      </c>
      <c r="C12" s="2"/>
      <c r="D12" s="2"/>
      <c r="E12" s="8"/>
      <c r="F12" s="10"/>
      <c r="G12" s="12"/>
    </row>
    <row r="13" spans="2:7" ht="12.75">
      <c r="B13" s="1">
        <f t="shared" si="0"/>
        <v>6</v>
      </c>
      <c r="C13" s="2"/>
      <c r="D13" s="2"/>
      <c r="E13" s="8"/>
      <c r="F13" s="10"/>
      <c r="G13" s="12"/>
    </row>
    <row r="14" spans="2:7" ht="12.75">
      <c r="B14" s="1">
        <f t="shared" si="0"/>
        <v>7</v>
      </c>
      <c r="C14" s="2"/>
      <c r="D14" s="2"/>
      <c r="E14" s="8"/>
      <c r="F14" s="10"/>
      <c r="G14" s="12"/>
    </row>
    <row r="15" spans="2:7" ht="12.75">
      <c r="B15" s="1">
        <f t="shared" si="0"/>
        <v>8</v>
      </c>
      <c r="C15" s="2"/>
      <c r="D15" s="2"/>
      <c r="E15" s="8"/>
      <c r="F15" s="10"/>
      <c r="G15" s="12"/>
    </row>
    <row r="16" spans="2:7" ht="12.75">
      <c r="B16" s="1">
        <f t="shared" si="0"/>
        <v>9</v>
      </c>
      <c r="C16" s="2"/>
      <c r="D16" s="2"/>
      <c r="E16" s="8"/>
      <c r="F16" s="10">
        <v>0</v>
      </c>
      <c r="G16" s="12"/>
    </row>
    <row r="17" spans="2:7" ht="12.75">
      <c r="B17" s="1">
        <f t="shared" si="0"/>
        <v>10</v>
      </c>
      <c r="C17" s="2"/>
      <c r="D17" s="2"/>
      <c r="E17" s="8"/>
      <c r="F17" s="10">
        <v>2</v>
      </c>
      <c r="G17" s="12"/>
    </row>
    <row r="18" spans="2:7" ht="12.75">
      <c r="B18" s="1">
        <f t="shared" si="0"/>
        <v>11</v>
      </c>
      <c r="C18" s="2"/>
      <c r="D18" s="2"/>
      <c r="E18" s="8"/>
      <c r="F18" s="10">
        <v>2</v>
      </c>
      <c r="G18" s="12"/>
    </row>
    <row r="19" spans="2:7" ht="12.75">
      <c r="B19" s="1">
        <f t="shared" si="0"/>
        <v>12</v>
      </c>
      <c r="C19" s="2"/>
      <c r="D19" s="2"/>
      <c r="E19" s="8"/>
      <c r="F19" s="10">
        <v>2</v>
      </c>
      <c r="G19" s="12"/>
    </row>
    <row r="20" spans="2:7" ht="12.75">
      <c r="B20" s="1">
        <f t="shared" si="0"/>
        <v>13</v>
      </c>
      <c r="C20" s="2"/>
      <c r="D20" s="2"/>
      <c r="E20" s="8"/>
      <c r="F20" s="10">
        <v>2</v>
      </c>
      <c r="G20" s="12"/>
    </row>
    <row r="21" spans="2:7" ht="12.75">
      <c r="B21" s="1">
        <f t="shared" si="0"/>
        <v>14</v>
      </c>
      <c r="C21" s="2"/>
      <c r="D21" s="2"/>
      <c r="E21" s="8"/>
      <c r="F21" s="10">
        <v>2</v>
      </c>
      <c r="G21" s="12"/>
    </row>
    <row r="22" spans="2:7" ht="12.75">
      <c r="B22" s="1">
        <f t="shared" si="0"/>
        <v>15</v>
      </c>
      <c r="C22" s="2"/>
      <c r="D22" s="2"/>
      <c r="E22" s="8"/>
      <c r="F22" s="10">
        <v>2</v>
      </c>
      <c r="G22" s="12"/>
    </row>
    <row r="23" spans="2:7" ht="12.75">
      <c r="B23" s="1">
        <f t="shared" si="0"/>
        <v>16</v>
      </c>
      <c r="C23" s="2"/>
      <c r="D23" s="2"/>
      <c r="E23" s="8"/>
      <c r="F23" s="10">
        <v>2</v>
      </c>
      <c r="G23" s="12"/>
    </row>
    <row r="24" spans="2:7" ht="12.75">
      <c r="B24" s="1">
        <f t="shared" si="0"/>
        <v>17</v>
      </c>
      <c r="C24" s="2"/>
      <c r="D24" s="2"/>
      <c r="E24" s="8"/>
      <c r="F24" s="10">
        <v>2</v>
      </c>
      <c r="G24" s="12"/>
    </row>
    <row r="25" spans="2:7" ht="12.75">
      <c r="B25" s="1">
        <f t="shared" si="0"/>
        <v>18</v>
      </c>
      <c r="C25" s="2"/>
      <c r="D25" s="2"/>
      <c r="E25" s="8"/>
      <c r="F25" s="10">
        <v>2</v>
      </c>
      <c r="G25" s="12"/>
    </row>
    <row r="26" spans="2:7" ht="12.75">
      <c r="B26" s="1">
        <f t="shared" si="0"/>
        <v>19</v>
      </c>
      <c r="C26" s="2"/>
      <c r="D26" s="2"/>
      <c r="E26" s="8"/>
      <c r="F26" s="10">
        <v>2</v>
      </c>
      <c r="G26" s="12"/>
    </row>
    <row r="27" spans="2:7" ht="12.75">
      <c r="B27" s="1">
        <f t="shared" si="0"/>
        <v>20</v>
      </c>
      <c r="C27" s="2"/>
      <c r="D27" s="2"/>
      <c r="E27" s="8"/>
      <c r="F27" s="10">
        <v>3</v>
      </c>
      <c r="G27" s="12"/>
    </row>
    <row r="28" spans="2:7" ht="12.75">
      <c r="B28" s="1">
        <f t="shared" si="0"/>
        <v>21</v>
      </c>
      <c r="C28" s="2"/>
      <c r="D28" s="2"/>
      <c r="E28" s="8"/>
      <c r="F28" s="10">
        <v>3</v>
      </c>
      <c r="G28" s="12"/>
    </row>
    <row r="29" spans="2:7" ht="12.75">
      <c r="B29" s="1">
        <f t="shared" si="0"/>
        <v>22</v>
      </c>
      <c r="C29" s="2"/>
      <c r="D29" s="2"/>
      <c r="E29" s="8"/>
      <c r="F29" s="10">
        <v>3</v>
      </c>
      <c r="G29" s="12"/>
    </row>
    <row r="30" spans="2:7" ht="12.75">
      <c r="B30" s="1">
        <f t="shared" si="0"/>
        <v>23</v>
      </c>
      <c r="C30" s="2"/>
      <c r="D30" s="2"/>
      <c r="E30" s="8"/>
      <c r="F30" s="10">
        <v>3</v>
      </c>
      <c r="G30" s="12"/>
    </row>
    <row r="31" spans="2:7" ht="12.75">
      <c r="B31" s="1">
        <f t="shared" si="0"/>
        <v>24</v>
      </c>
      <c r="C31" s="2"/>
      <c r="D31" s="2"/>
      <c r="E31" s="8"/>
      <c r="F31" s="10">
        <v>3</v>
      </c>
      <c r="G31" s="12"/>
    </row>
    <row r="32" spans="2:7" ht="12.75">
      <c r="B32" s="1">
        <f t="shared" si="0"/>
        <v>25</v>
      </c>
      <c r="C32" s="2"/>
      <c r="D32" s="2"/>
      <c r="E32" s="8"/>
      <c r="F32" s="10">
        <v>3</v>
      </c>
      <c r="G32" s="12"/>
    </row>
    <row r="33" spans="2:7" ht="12.75">
      <c r="B33" s="1">
        <f t="shared" si="0"/>
        <v>26</v>
      </c>
      <c r="C33" s="2"/>
      <c r="D33" s="2"/>
      <c r="E33" s="8"/>
      <c r="F33" s="10">
        <v>3</v>
      </c>
      <c r="G33" s="12"/>
    </row>
    <row r="34" spans="2:7" ht="12.75">
      <c r="B34" s="1">
        <f t="shared" si="0"/>
        <v>27</v>
      </c>
      <c r="C34" s="2"/>
      <c r="D34" s="2"/>
      <c r="E34" s="8"/>
      <c r="F34" s="10">
        <v>3</v>
      </c>
      <c r="G34" s="12"/>
    </row>
    <row r="35" spans="2:7" ht="12.75">
      <c r="B35" s="1">
        <f t="shared" si="0"/>
        <v>28</v>
      </c>
      <c r="C35" s="2"/>
      <c r="D35" s="2"/>
      <c r="E35" s="8"/>
      <c r="F35" s="10">
        <v>3</v>
      </c>
      <c r="G35" s="12"/>
    </row>
    <row r="36" spans="2:7" ht="12.75">
      <c r="B36" s="1">
        <f t="shared" si="0"/>
        <v>29</v>
      </c>
      <c r="C36" s="2"/>
      <c r="D36" s="2"/>
      <c r="E36" s="8"/>
      <c r="F36" s="10">
        <v>3</v>
      </c>
      <c r="G36" s="12"/>
    </row>
    <row r="37" spans="2:7" ht="12.75">
      <c r="B37" s="1">
        <f t="shared" si="0"/>
        <v>30</v>
      </c>
      <c r="C37" s="2"/>
      <c r="D37" s="2"/>
      <c r="E37" s="8"/>
      <c r="F37" s="10">
        <v>30</v>
      </c>
      <c r="G37" s="12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4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57421875" style="1" customWidth="1"/>
    <col min="3" max="4" width="9.140625" style="1" customWidth="1"/>
    <col min="5" max="5" width="12.851562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4" ht="15.75">
      <c r="A1" s="6" t="s">
        <v>8</v>
      </c>
      <c r="B1" s="5"/>
      <c r="C1" s="5"/>
      <c r="D1" s="5"/>
    </row>
    <row r="2" ht="13.5" thickBot="1"/>
    <row r="3" spans="3:6" ht="12.75">
      <c r="C3" s="13" t="s">
        <v>0</v>
      </c>
      <c r="D3" s="14"/>
      <c r="E3" s="15"/>
      <c r="F3" s="16">
        <v>1.8</v>
      </c>
    </row>
    <row r="4" spans="3:6" ht="12.75">
      <c r="C4" s="17" t="s">
        <v>1</v>
      </c>
      <c r="D4" s="18"/>
      <c r="E4" s="19"/>
      <c r="F4" s="20">
        <v>0.05</v>
      </c>
    </row>
    <row r="5" spans="3:6" ht="13.5" thickBot="1">
      <c r="C5" s="21" t="s">
        <v>2</v>
      </c>
      <c r="D5" s="22"/>
      <c r="E5" s="23"/>
      <c r="F5" s="24">
        <f>G37</f>
        <v>6.9446347270318824</v>
      </c>
    </row>
    <row r="6" spans="5:6" ht="12.75">
      <c r="E6" s="3"/>
      <c r="F6" s="2"/>
    </row>
    <row r="7" spans="2:7" ht="25.5" customHeight="1" thickBot="1">
      <c r="B7" s="4" t="s">
        <v>3</v>
      </c>
      <c r="C7" s="4" t="s">
        <v>4</v>
      </c>
      <c r="D7" s="4" t="s">
        <v>1</v>
      </c>
      <c r="E7" s="7" t="s">
        <v>5</v>
      </c>
      <c r="F7" s="9" t="s">
        <v>6</v>
      </c>
      <c r="G7" s="11" t="s">
        <v>7</v>
      </c>
    </row>
    <row r="8" spans="2:7" ht="12.75">
      <c r="B8" s="1">
        <v>1</v>
      </c>
      <c r="C8" s="2">
        <v>0</v>
      </c>
      <c r="D8" s="2">
        <f aca="true" t="shared" si="0" ref="D8:D37">+C8*interest</f>
        <v>0</v>
      </c>
      <c r="E8" s="8">
        <f aca="true" t="shared" si="1" ref="E8:E37">contribution</f>
        <v>1.8</v>
      </c>
      <c r="F8" s="10"/>
      <c r="G8" s="12">
        <f aca="true" t="shared" si="2" ref="G8:G37">+C8+D8+E8-F8</f>
        <v>1.8</v>
      </c>
    </row>
    <row r="9" spans="2:7" ht="12.75">
      <c r="B9" s="1">
        <f aca="true" t="shared" si="3" ref="B9:B37">1+B8</f>
        <v>2</v>
      </c>
      <c r="C9" s="2">
        <f aca="true" t="shared" si="4" ref="C9:C37">+G8</f>
        <v>1.8</v>
      </c>
      <c r="D9" s="2">
        <f t="shared" si="0"/>
        <v>0.09000000000000001</v>
      </c>
      <c r="E9" s="8">
        <f t="shared" si="1"/>
        <v>1.8</v>
      </c>
      <c r="F9" s="10"/>
      <c r="G9" s="12">
        <f t="shared" si="2"/>
        <v>3.6900000000000004</v>
      </c>
    </row>
    <row r="10" spans="2:7" ht="12.75">
      <c r="B10" s="1">
        <f t="shared" si="3"/>
        <v>3</v>
      </c>
      <c r="C10" s="2">
        <f t="shared" si="4"/>
        <v>3.6900000000000004</v>
      </c>
      <c r="D10" s="2">
        <f t="shared" si="0"/>
        <v>0.18450000000000003</v>
      </c>
      <c r="E10" s="8">
        <f t="shared" si="1"/>
        <v>1.8</v>
      </c>
      <c r="F10" s="10"/>
      <c r="G10" s="12">
        <f t="shared" si="2"/>
        <v>5.6745</v>
      </c>
    </row>
    <row r="11" spans="2:7" ht="12.75">
      <c r="B11" s="1">
        <f t="shared" si="3"/>
        <v>4</v>
      </c>
      <c r="C11" s="2">
        <f t="shared" si="4"/>
        <v>5.6745</v>
      </c>
      <c r="D11" s="2">
        <f t="shared" si="0"/>
        <v>0.283725</v>
      </c>
      <c r="E11" s="8">
        <f t="shared" si="1"/>
        <v>1.8</v>
      </c>
      <c r="F11" s="10"/>
      <c r="G11" s="12">
        <f t="shared" si="2"/>
        <v>7.758225</v>
      </c>
    </row>
    <row r="12" spans="2:7" ht="12.75">
      <c r="B12" s="1">
        <f t="shared" si="3"/>
        <v>5</v>
      </c>
      <c r="C12" s="2">
        <f t="shared" si="4"/>
        <v>7.758225</v>
      </c>
      <c r="D12" s="2">
        <f t="shared" si="0"/>
        <v>0.38791125000000004</v>
      </c>
      <c r="E12" s="8">
        <f t="shared" si="1"/>
        <v>1.8</v>
      </c>
      <c r="F12" s="10"/>
      <c r="G12" s="12">
        <f t="shared" si="2"/>
        <v>9.94613625</v>
      </c>
    </row>
    <row r="13" spans="2:7" ht="12.75">
      <c r="B13" s="1">
        <f t="shared" si="3"/>
        <v>6</v>
      </c>
      <c r="C13" s="2">
        <f t="shared" si="4"/>
        <v>9.94613625</v>
      </c>
      <c r="D13" s="2">
        <f t="shared" si="0"/>
        <v>0.49730681250000003</v>
      </c>
      <c r="E13" s="8">
        <f t="shared" si="1"/>
        <v>1.8</v>
      </c>
      <c r="F13" s="10"/>
      <c r="G13" s="12">
        <f t="shared" si="2"/>
        <v>12.2434430625</v>
      </c>
    </row>
    <row r="14" spans="2:7" ht="12.75">
      <c r="B14" s="1">
        <f t="shared" si="3"/>
        <v>7</v>
      </c>
      <c r="C14" s="2">
        <f t="shared" si="4"/>
        <v>12.2434430625</v>
      </c>
      <c r="D14" s="2">
        <f t="shared" si="0"/>
        <v>0.6121721531250001</v>
      </c>
      <c r="E14" s="8">
        <f t="shared" si="1"/>
        <v>1.8</v>
      </c>
      <c r="F14" s="10"/>
      <c r="G14" s="12">
        <f t="shared" si="2"/>
        <v>14.655615215625001</v>
      </c>
    </row>
    <row r="15" spans="2:7" ht="12.75">
      <c r="B15" s="1">
        <f t="shared" si="3"/>
        <v>8</v>
      </c>
      <c r="C15" s="2">
        <f t="shared" si="4"/>
        <v>14.655615215625001</v>
      </c>
      <c r="D15" s="2">
        <f t="shared" si="0"/>
        <v>0.7327807607812501</v>
      </c>
      <c r="E15" s="8">
        <f t="shared" si="1"/>
        <v>1.8</v>
      </c>
      <c r="F15" s="10"/>
      <c r="G15" s="12">
        <f t="shared" si="2"/>
        <v>17.18839597640625</v>
      </c>
    </row>
    <row r="16" spans="2:7" ht="12.75">
      <c r="B16" s="1">
        <f t="shared" si="3"/>
        <v>9</v>
      </c>
      <c r="C16" s="2">
        <f t="shared" si="4"/>
        <v>17.18839597640625</v>
      </c>
      <c r="D16" s="2">
        <f t="shared" si="0"/>
        <v>0.8594197988203126</v>
      </c>
      <c r="E16" s="8">
        <f t="shared" si="1"/>
        <v>1.8</v>
      </c>
      <c r="F16" s="10">
        <v>0</v>
      </c>
      <c r="G16" s="12">
        <f t="shared" si="2"/>
        <v>19.847815775226564</v>
      </c>
    </row>
    <row r="17" spans="2:7" ht="12.75">
      <c r="B17" s="1">
        <f t="shared" si="3"/>
        <v>10</v>
      </c>
      <c r="C17" s="2">
        <f t="shared" si="4"/>
        <v>19.847815775226564</v>
      </c>
      <c r="D17" s="2">
        <f t="shared" si="0"/>
        <v>0.9923907887613282</v>
      </c>
      <c r="E17" s="8">
        <f t="shared" si="1"/>
        <v>1.8</v>
      </c>
      <c r="F17" s="10">
        <v>2</v>
      </c>
      <c r="G17" s="12">
        <f t="shared" si="2"/>
        <v>20.640206563987892</v>
      </c>
    </row>
    <row r="18" spans="2:7" ht="12.75">
      <c r="B18" s="1">
        <f t="shared" si="3"/>
        <v>11</v>
      </c>
      <c r="C18" s="2">
        <f t="shared" si="4"/>
        <v>20.640206563987892</v>
      </c>
      <c r="D18" s="2">
        <f t="shared" si="0"/>
        <v>1.0320103281993946</v>
      </c>
      <c r="E18" s="8">
        <f t="shared" si="1"/>
        <v>1.8</v>
      </c>
      <c r="F18" s="10">
        <v>2</v>
      </c>
      <c r="G18" s="12">
        <f t="shared" si="2"/>
        <v>21.472216892187287</v>
      </c>
    </row>
    <row r="19" spans="2:7" ht="12.75">
      <c r="B19" s="1">
        <f t="shared" si="3"/>
        <v>12</v>
      </c>
      <c r="C19" s="2">
        <f t="shared" si="4"/>
        <v>21.472216892187287</v>
      </c>
      <c r="D19" s="2">
        <f t="shared" si="0"/>
        <v>1.0736108446093644</v>
      </c>
      <c r="E19" s="8">
        <f t="shared" si="1"/>
        <v>1.8</v>
      </c>
      <c r="F19" s="10">
        <v>2</v>
      </c>
      <c r="G19" s="12">
        <f t="shared" si="2"/>
        <v>22.345827736796654</v>
      </c>
    </row>
    <row r="20" spans="2:7" ht="12.75">
      <c r="B20" s="1">
        <f t="shared" si="3"/>
        <v>13</v>
      </c>
      <c r="C20" s="2">
        <f t="shared" si="4"/>
        <v>22.345827736796654</v>
      </c>
      <c r="D20" s="2">
        <f t="shared" si="0"/>
        <v>1.1172913868398326</v>
      </c>
      <c r="E20" s="8">
        <f t="shared" si="1"/>
        <v>1.8</v>
      </c>
      <c r="F20" s="10">
        <v>2</v>
      </c>
      <c r="G20" s="12">
        <f t="shared" si="2"/>
        <v>23.263119123636486</v>
      </c>
    </row>
    <row r="21" spans="2:7" ht="12.75">
      <c r="B21" s="1">
        <f t="shared" si="3"/>
        <v>14</v>
      </c>
      <c r="C21" s="2">
        <f t="shared" si="4"/>
        <v>23.263119123636486</v>
      </c>
      <c r="D21" s="2">
        <f t="shared" si="0"/>
        <v>1.1631559561818243</v>
      </c>
      <c r="E21" s="8">
        <f t="shared" si="1"/>
        <v>1.8</v>
      </c>
      <c r="F21" s="10">
        <v>2</v>
      </c>
      <c r="G21" s="12">
        <f t="shared" si="2"/>
        <v>24.22627507981831</v>
      </c>
    </row>
    <row r="22" spans="2:7" ht="12.75">
      <c r="B22" s="1">
        <f t="shared" si="3"/>
        <v>15</v>
      </c>
      <c r="C22" s="2">
        <f t="shared" si="4"/>
        <v>24.22627507981831</v>
      </c>
      <c r="D22" s="2">
        <f t="shared" si="0"/>
        <v>1.2113137539909156</v>
      </c>
      <c r="E22" s="8">
        <f t="shared" si="1"/>
        <v>1.8</v>
      </c>
      <c r="F22" s="10">
        <v>2</v>
      </c>
      <c r="G22" s="12">
        <f t="shared" si="2"/>
        <v>25.237588833809227</v>
      </c>
    </row>
    <row r="23" spans="2:7" ht="12.75">
      <c r="B23" s="1">
        <f t="shared" si="3"/>
        <v>16</v>
      </c>
      <c r="C23" s="2">
        <f t="shared" si="4"/>
        <v>25.237588833809227</v>
      </c>
      <c r="D23" s="2">
        <f t="shared" si="0"/>
        <v>1.2618794416904615</v>
      </c>
      <c r="E23" s="8">
        <f t="shared" si="1"/>
        <v>1.8</v>
      </c>
      <c r="F23" s="10">
        <v>2</v>
      </c>
      <c r="G23" s="12">
        <f t="shared" si="2"/>
        <v>26.299468275499688</v>
      </c>
    </row>
    <row r="24" spans="2:7" ht="12.75">
      <c r="B24" s="1">
        <f t="shared" si="3"/>
        <v>17</v>
      </c>
      <c r="C24" s="2">
        <f t="shared" si="4"/>
        <v>26.299468275499688</v>
      </c>
      <c r="D24" s="2">
        <f t="shared" si="0"/>
        <v>1.3149734137749844</v>
      </c>
      <c r="E24" s="8">
        <f t="shared" si="1"/>
        <v>1.8</v>
      </c>
      <c r="F24" s="10">
        <v>2</v>
      </c>
      <c r="G24" s="12">
        <f t="shared" si="2"/>
        <v>27.414441689274675</v>
      </c>
    </row>
    <row r="25" spans="2:7" ht="12.75">
      <c r="B25" s="1">
        <f t="shared" si="3"/>
        <v>18</v>
      </c>
      <c r="C25" s="2">
        <f t="shared" si="4"/>
        <v>27.414441689274675</v>
      </c>
      <c r="D25" s="2">
        <f t="shared" si="0"/>
        <v>1.3707220844637338</v>
      </c>
      <c r="E25" s="8">
        <f t="shared" si="1"/>
        <v>1.8</v>
      </c>
      <c r="F25" s="10">
        <v>2</v>
      </c>
      <c r="G25" s="12">
        <f t="shared" si="2"/>
        <v>28.585163773738408</v>
      </c>
    </row>
    <row r="26" spans="2:7" ht="12.75">
      <c r="B26" s="1">
        <f t="shared" si="3"/>
        <v>19</v>
      </c>
      <c r="C26" s="2">
        <f t="shared" si="4"/>
        <v>28.585163773738408</v>
      </c>
      <c r="D26" s="2">
        <f t="shared" si="0"/>
        <v>1.4292581886869204</v>
      </c>
      <c r="E26" s="8">
        <f t="shared" si="1"/>
        <v>1.8</v>
      </c>
      <c r="F26" s="10">
        <v>2</v>
      </c>
      <c r="G26" s="12">
        <f t="shared" si="2"/>
        <v>29.814421962425328</v>
      </c>
    </row>
    <row r="27" spans="2:7" ht="12.75">
      <c r="B27" s="1">
        <f t="shared" si="3"/>
        <v>20</v>
      </c>
      <c r="C27" s="2">
        <f t="shared" si="4"/>
        <v>29.814421962425328</v>
      </c>
      <c r="D27" s="2">
        <f t="shared" si="0"/>
        <v>1.4907210981212664</v>
      </c>
      <c r="E27" s="8">
        <f t="shared" si="1"/>
        <v>1.8</v>
      </c>
      <c r="F27" s="10">
        <v>3</v>
      </c>
      <c r="G27" s="12">
        <f t="shared" si="2"/>
        <v>30.105143060546595</v>
      </c>
    </row>
    <row r="28" spans="2:7" ht="12.75">
      <c r="B28" s="1">
        <f t="shared" si="3"/>
        <v>21</v>
      </c>
      <c r="C28" s="2">
        <f t="shared" si="4"/>
        <v>30.105143060546595</v>
      </c>
      <c r="D28" s="2">
        <f t="shared" si="0"/>
        <v>1.5052571530273298</v>
      </c>
      <c r="E28" s="8">
        <f t="shared" si="1"/>
        <v>1.8</v>
      </c>
      <c r="F28" s="10">
        <v>3</v>
      </c>
      <c r="G28" s="12">
        <f t="shared" si="2"/>
        <v>30.410400213573922</v>
      </c>
    </row>
    <row r="29" spans="2:7" ht="12.75">
      <c r="B29" s="1">
        <f t="shared" si="3"/>
        <v>22</v>
      </c>
      <c r="C29" s="2">
        <f t="shared" si="4"/>
        <v>30.410400213573922</v>
      </c>
      <c r="D29" s="2">
        <f t="shared" si="0"/>
        <v>1.5205200106786962</v>
      </c>
      <c r="E29" s="8">
        <f t="shared" si="1"/>
        <v>1.8</v>
      </c>
      <c r="F29" s="10">
        <v>3</v>
      </c>
      <c r="G29" s="12">
        <f t="shared" si="2"/>
        <v>30.730920224252614</v>
      </c>
    </row>
    <row r="30" spans="2:7" ht="12.75">
      <c r="B30" s="1">
        <f t="shared" si="3"/>
        <v>23</v>
      </c>
      <c r="C30" s="2">
        <f t="shared" si="4"/>
        <v>30.730920224252614</v>
      </c>
      <c r="D30" s="2">
        <f t="shared" si="0"/>
        <v>1.5365460112126308</v>
      </c>
      <c r="E30" s="8">
        <f t="shared" si="1"/>
        <v>1.8</v>
      </c>
      <c r="F30" s="10">
        <v>3</v>
      </c>
      <c r="G30" s="12">
        <f t="shared" si="2"/>
        <v>31.06746623546524</v>
      </c>
    </row>
    <row r="31" spans="2:7" ht="12.75">
      <c r="B31" s="1">
        <f t="shared" si="3"/>
        <v>24</v>
      </c>
      <c r="C31" s="2">
        <f t="shared" si="4"/>
        <v>31.06746623546524</v>
      </c>
      <c r="D31" s="2">
        <f t="shared" si="0"/>
        <v>1.553373311773262</v>
      </c>
      <c r="E31" s="8">
        <f t="shared" si="1"/>
        <v>1.8</v>
      </c>
      <c r="F31" s="10">
        <v>3</v>
      </c>
      <c r="G31" s="12">
        <f t="shared" si="2"/>
        <v>31.4208395472385</v>
      </c>
    </row>
    <row r="32" spans="2:7" ht="12.75">
      <c r="B32" s="1">
        <f t="shared" si="3"/>
        <v>25</v>
      </c>
      <c r="C32" s="2">
        <f t="shared" si="4"/>
        <v>31.4208395472385</v>
      </c>
      <c r="D32" s="2">
        <f t="shared" si="0"/>
        <v>1.571041977361925</v>
      </c>
      <c r="E32" s="8">
        <f t="shared" si="1"/>
        <v>1.8</v>
      </c>
      <c r="F32" s="10">
        <v>3</v>
      </c>
      <c r="G32" s="12">
        <f t="shared" si="2"/>
        <v>31.79188152460042</v>
      </c>
    </row>
    <row r="33" spans="2:7" ht="12.75">
      <c r="B33" s="1">
        <f t="shared" si="3"/>
        <v>26</v>
      </c>
      <c r="C33" s="2">
        <f t="shared" si="4"/>
        <v>31.79188152460042</v>
      </c>
      <c r="D33" s="2">
        <f t="shared" si="0"/>
        <v>1.5895940762300211</v>
      </c>
      <c r="E33" s="8">
        <f t="shared" si="1"/>
        <v>1.8</v>
      </c>
      <c r="F33" s="10">
        <v>3</v>
      </c>
      <c r="G33" s="12">
        <f t="shared" si="2"/>
        <v>32.18147560083044</v>
      </c>
    </row>
    <row r="34" spans="2:7" ht="12.75">
      <c r="B34" s="1">
        <f t="shared" si="3"/>
        <v>27</v>
      </c>
      <c r="C34" s="2">
        <f t="shared" si="4"/>
        <v>32.18147560083044</v>
      </c>
      <c r="D34" s="2">
        <f t="shared" si="0"/>
        <v>1.609073780041522</v>
      </c>
      <c r="E34" s="8">
        <f t="shared" si="1"/>
        <v>1.8</v>
      </c>
      <c r="F34" s="10">
        <v>3</v>
      </c>
      <c r="G34" s="12">
        <f t="shared" si="2"/>
        <v>32.590549380871956</v>
      </c>
    </row>
    <row r="35" spans="2:7" ht="12.75">
      <c r="B35" s="1">
        <f t="shared" si="3"/>
        <v>28</v>
      </c>
      <c r="C35" s="2">
        <f t="shared" si="4"/>
        <v>32.590549380871956</v>
      </c>
      <c r="D35" s="2">
        <f t="shared" si="0"/>
        <v>1.629527469043598</v>
      </c>
      <c r="E35" s="8">
        <f t="shared" si="1"/>
        <v>1.8</v>
      </c>
      <c r="F35" s="10">
        <v>3</v>
      </c>
      <c r="G35" s="12">
        <f t="shared" si="2"/>
        <v>33.02007684991555</v>
      </c>
    </row>
    <row r="36" spans="2:7" ht="12.75">
      <c r="B36" s="1">
        <f t="shared" si="3"/>
        <v>29</v>
      </c>
      <c r="C36" s="2">
        <f t="shared" si="4"/>
        <v>33.02007684991555</v>
      </c>
      <c r="D36" s="2">
        <f t="shared" si="0"/>
        <v>1.6510038424957774</v>
      </c>
      <c r="E36" s="8">
        <f t="shared" si="1"/>
        <v>1.8</v>
      </c>
      <c r="F36" s="10">
        <v>3</v>
      </c>
      <c r="G36" s="12">
        <f t="shared" si="2"/>
        <v>33.47108069241132</v>
      </c>
    </row>
    <row r="37" spans="2:7" ht="12.75">
      <c r="B37" s="1">
        <f t="shared" si="3"/>
        <v>30</v>
      </c>
      <c r="C37" s="2">
        <f t="shared" si="4"/>
        <v>33.47108069241132</v>
      </c>
      <c r="D37" s="2">
        <f t="shared" si="0"/>
        <v>1.6735540346205662</v>
      </c>
      <c r="E37" s="8">
        <f t="shared" si="1"/>
        <v>1.8</v>
      </c>
      <c r="F37" s="10">
        <v>30</v>
      </c>
      <c r="G37" s="12">
        <f t="shared" si="2"/>
        <v>6.9446347270318824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4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5.57421875" style="1" customWidth="1"/>
    <col min="3" max="4" width="9.140625" style="1" customWidth="1"/>
    <col min="5" max="5" width="12.8515625" style="1" customWidth="1"/>
    <col min="6" max="8" width="9.140625" style="1" customWidth="1"/>
    <col min="9" max="9" width="14.8515625" style="1" customWidth="1"/>
    <col min="10" max="16384" width="9.140625" style="1" customWidth="1"/>
  </cols>
  <sheetData>
    <row r="1" spans="1:4" ht="15.75">
      <c r="A1" s="27" t="s">
        <v>8</v>
      </c>
      <c r="B1" s="28"/>
      <c r="C1" s="28"/>
      <c r="D1" s="28"/>
    </row>
    <row r="2" ht="13.5" thickBot="1"/>
    <row r="3" spans="3:6" ht="12.75">
      <c r="C3" s="13" t="s">
        <v>0</v>
      </c>
      <c r="D3" s="14"/>
      <c r="E3" s="15"/>
      <c r="F3" s="16">
        <v>1.6954732812498445</v>
      </c>
    </row>
    <row r="4" spans="3:6" ht="12.75">
      <c r="C4" s="17" t="s">
        <v>1</v>
      </c>
      <c r="D4" s="18"/>
      <c r="E4" s="19"/>
      <c r="F4" s="20">
        <v>0.05</v>
      </c>
    </row>
    <row r="5" spans="3:6" ht="13.5" thickBot="1">
      <c r="C5" s="21" t="s">
        <v>2</v>
      </c>
      <c r="D5" s="22"/>
      <c r="E5" s="23"/>
      <c r="F5" s="24">
        <f>G37</f>
        <v>0</v>
      </c>
    </row>
    <row r="6" spans="5:6" ht="12.75">
      <c r="E6" s="3"/>
      <c r="F6" s="2"/>
    </row>
    <row r="7" spans="2:7" ht="25.5" customHeight="1" thickBot="1">
      <c r="B7" s="4" t="s">
        <v>3</v>
      </c>
      <c r="C7" s="4" t="s">
        <v>4</v>
      </c>
      <c r="D7" s="4" t="s">
        <v>1</v>
      </c>
      <c r="E7" s="7" t="s">
        <v>5</v>
      </c>
      <c r="F7" s="9" t="s">
        <v>6</v>
      </c>
      <c r="G7" s="11" t="s">
        <v>7</v>
      </c>
    </row>
    <row r="8" spans="2:7" ht="12.75">
      <c r="B8" s="1">
        <v>1</v>
      </c>
      <c r="C8" s="2">
        <v>0</v>
      </c>
      <c r="D8" s="2">
        <f aca="true" t="shared" si="0" ref="D8:D37">+C8*interest</f>
        <v>0</v>
      </c>
      <c r="E8" s="8">
        <f aca="true" t="shared" si="1" ref="E8:E37">contribution</f>
        <v>1.6954732812498445</v>
      </c>
      <c r="F8" s="10"/>
      <c r="G8" s="12">
        <f aca="true" t="shared" si="2" ref="G8:G37">+C8+D8+E8-F8</f>
        <v>1.6954732812498445</v>
      </c>
    </row>
    <row r="9" spans="2:7" ht="12.75">
      <c r="B9" s="1">
        <f aca="true" t="shared" si="3" ref="B9:B37">1+B8</f>
        <v>2</v>
      </c>
      <c r="C9" s="2">
        <f aca="true" t="shared" si="4" ref="C9:C37">+G8</f>
        <v>1.6954732812498445</v>
      </c>
      <c r="D9" s="2">
        <f t="shared" si="0"/>
        <v>0.08477366406249223</v>
      </c>
      <c r="E9" s="8">
        <f t="shared" si="1"/>
        <v>1.6954732812498445</v>
      </c>
      <c r="F9" s="10"/>
      <c r="G9" s="12">
        <f t="shared" si="2"/>
        <v>3.4757202265621814</v>
      </c>
    </row>
    <row r="10" spans="2:7" ht="12.75">
      <c r="B10" s="1">
        <f t="shared" si="3"/>
        <v>3</v>
      </c>
      <c r="C10" s="2">
        <f t="shared" si="4"/>
        <v>3.4757202265621814</v>
      </c>
      <c r="D10" s="2">
        <f t="shared" si="0"/>
        <v>0.17378601132810909</v>
      </c>
      <c r="E10" s="8">
        <f t="shared" si="1"/>
        <v>1.6954732812498445</v>
      </c>
      <c r="F10" s="10"/>
      <c r="G10" s="12">
        <f t="shared" si="2"/>
        <v>5.344979519140135</v>
      </c>
    </row>
    <row r="11" spans="2:7" ht="12.75">
      <c r="B11" s="1">
        <f t="shared" si="3"/>
        <v>4</v>
      </c>
      <c r="C11" s="2">
        <f t="shared" si="4"/>
        <v>5.344979519140135</v>
      </c>
      <c r="D11" s="2">
        <f t="shared" si="0"/>
        <v>0.26724897595700675</v>
      </c>
      <c r="E11" s="8">
        <f t="shared" si="1"/>
        <v>1.6954732812498445</v>
      </c>
      <c r="F11" s="10"/>
      <c r="G11" s="12">
        <f t="shared" si="2"/>
        <v>7.3077017763469865</v>
      </c>
    </row>
    <row r="12" spans="2:7" ht="12.75">
      <c r="B12" s="1">
        <f t="shared" si="3"/>
        <v>5</v>
      </c>
      <c r="C12" s="2">
        <f t="shared" si="4"/>
        <v>7.3077017763469865</v>
      </c>
      <c r="D12" s="2">
        <f t="shared" si="0"/>
        <v>0.3653850888173493</v>
      </c>
      <c r="E12" s="8">
        <f t="shared" si="1"/>
        <v>1.6954732812498445</v>
      </c>
      <c r="F12" s="10"/>
      <c r="G12" s="12">
        <f t="shared" si="2"/>
        <v>9.36856014641418</v>
      </c>
    </row>
    <row r="13" spans="2:7" ht="12.75">
      <c r="B13" s="1">
        <f t="shared" si="3"/>
        <v>6</v>
      </c>
      <c r="C13" s="2">
        <f t="shared" si="4"/>
        <v>9.36856014641418</v>
      </c>
      <c r="D13" s="2">
        <f t="shared" si="0"/>
        <v>0.46842800732070905</v>
      </c>
      <c r="E13" s="8">
        <f t="shared" si="1"/>
        <v>1.6954732812498445</v>
      </c>
      <c r="F13" s="10"/>
      <c r="G13" s="12">
        <f t="shared" si="2"/>
        <v>11.532461434984734</v>
      </c>
    </row>
    <row r="14" spans="2:7" ht="12.75">
      <c r="B14" s="1">
        <f t="shared" si="3"/>
        <v>7</v>
      </c>
      <c r="C14" s="2">
        <f t="shared" si="4"/>
        <v>11.532461434984734</v>
      </c>
      <c r="D14" s="2">
        <f t="shared" si="0"/>
        <v>0.5766230717492368</v>
      </c>
      <c r="E14" s="8">
        <f t="shared" si="1"/>
        <v>1.6954732812498445</v>
      </c>
      <c r="F14" s="10"/>
      <c r="G14" s="12">
        <f t="shared" si="2"/>
        <v>13.804557787983816</v>
      </c>
    </row>
    <row r="15" spans="2:7" ht="12.75">
      <c r="B15" s="1">
        <f t="shared" si="3"/>
        <v>8</v>
      </c>
      <c r="C15" s="2">
        <f t="shared" si="4"/>
        <v>13.804557787983816</v>
      </c>
      <c r="D15" s="2">
        <f t="shared" si="0"/>
        <v>0.6902278893991909</v>
      </c>
      <c r="E15" s="8">
        <f t="shared" si="1"/>
        <v>1.6954732812498445</v>
      </c>
      <c r="F15" s="10"/>
      <c r="G15" s="12">
        <f t="shared" si="2"/>
        <v>16.190258958632853</v>
      </c>
    </row>
    <row r="16" spans="2:7" ht="12.75">
      <c r="B16" s="1">
        <f t="shared" si="3"/>
        <v>9</v>
      </c>
      <c r="C16" s="2">
        <f t="shared" si="4"/>
        <v>16.190258958632853</v>
      </c>
      <c r="D16" s="2">
        <f t="shared" si="0"/>
        <v>0.8095129479316427</v>
      </c>
      <c r="E16" s="8">
        <f t="shared" si="1"/>
        <v>1.6954732812498445</v>
      </c>
      <c r="F16" s="10">
        <v>0</v>
      </c>
      <c r="G16" s="12">
        <f t="shared" si="2"/>
        <v>18.695245187814344</v>
      </c>
    </row>
    <row r="17" spans="2:7" ht="12.75">
      <c r="B17" s="1">
        <f t="shared" si="3"/>
        <v>10</v>
      </c>
      <c r="C17" s="2">
        <f t="shared" si="4"/>
        <v>18.695245187814344</v>
      </c>
      <c r="D17" s="2">
        <f t="shared" si="0"/>
        <v>0.9347622593907172</v>
      </c>
      <c r="E17" s="8">
        <f t="shared" si="1"/>
        <v>1.6954732812498445</v>
      </c>
      <c r="F17" s="10">
        <v>2</v>
      </c>
      <c r="G17" s="12">
        <f t="shared" si="2"/>
        <v>19.325480728454906</v>
      </c>
    </row>
    <row r="18" spans="2:7" ht="12.75">
      <c r="B18" s="1">
        <f t="shared" si="3"/>
        <v>11</v>
      </c>
      <c r="C18" s="2">
        <f t="shared" si="4"/>
        <v>19.325480728454906</v>
      </c>
      <c r="D18" s="2">
        <f t="shared" si="0"/>
        <v>0.9662740364227453</v>
      </c>
      <c r="E18" s="8">
        <f t="shared" si="1"/>
        <v>1.6954732812498445</v>
      </c>
      <c r="F18" s="10">
        <v>2</v>
      </c>
      <c r="G18" s="12">
        <f t="shared" si="2"/>
        <v>19.9872280461275</v>
      </c>
    </row>
    <row r="19" spans="2:7" ht="12.75">
      <c r="B19" s="1">
        <f t="shared" si="3"/>
        <v>12</v>
      </c>
      <c r="C19" s="2">
        <f t="shared" si="4"/>
        <v>19.9872280461275</v>
      </c>
      <c r="D19" s="2">
        <f t="shared" si="0"/>
        <v>0.9993614023063749</v>
      </c>
      <c r="E19" s="8">
        <f t="shared" si="1"/>
        <v>1.6954732812498445</v>
      </c>
      <c r="F19" s="10">
        <v>2</v>
      </c>
      <c r="G19" s="12">
        <f t="shared" si="2"/>
        <v>20.682062729683715</v>
      </c>
    </row>
    <row r="20" spans="2:7" ht="12.75">
      <c r="B20" s="1">
        <f t="shared" si="3"/>
        <v>13</v>
      </c>
      <c r="C20" s="2">
        <f t="shared" si="4"/>
        <v>20.682062729683715</v>
      </c>
      <c r="D20" s="2">
        <f t="shared" si="0"/>
        <v>1.0341031364841857</v>
      </c>
      <c r="E20" s="8">
        <f t="shared" si="1"/>
        <v>1.6954732812498445</v>
      </c>
      <c r="F20" s="10">
        <v>2</v>
      </c>
      <c r="G20" s="12">
        <f t="shared" si="2"/>
        <v>21.411639147417745</v>
      </c>
    </row>
    <row r="21" spans="2:7" ht="12.75">
      <c r="B21" s="1">
        <f t="shared" si="3"/>
        <v>14</v>
      </c>
      <c r="C21" s="2">
        <f t="shared" si="4"/>
        <v>21.411639147417745</v>
      </c>
      <c r="D21" s="2">
        <f t="shared" si="0"/>
        <v>1.0705819573708872</v>
      </c>
      <c r="E21" s="8">
        <f t="shared" si="1"/>
        <v>1.6954732812498445</v>
      </c>
      <c r="F21" s="10">
        <v>2</v>
      </c>
      <c r="G21" s="12">
        <f t="shared" si="2"/>
        <v>22.177694386038475</v>
      </c>
    </row>
    <row r="22" spans="2:7" ht="12.75">
      <c r="B22" s="1">
        <f t="shared" si="3"/>
        <v>15</v>
      </c>
      <c r="C22" s="2">
        <f t="shared" si="4"/>
        <v>22.177694386038475</v>
      </c>
      <c r="D22" s="2">
        <f t="shared" si="0"/>
        <v>1.1088847193019238</v>
      </c>
      <c r="E22" s="8">
        <f t="shared" si="1"/>
        <v>1.6954732812498445</v>
      </c>
      <c r="F22" s="10">
        <v>2</v>
      </c>
      <c r="G22" s="12">
        <f t="shared" si="2"/>
        <v>22.98205238659024</v>
      </c>
    </row>
    <row r="23" spans="2:7" ht="12.75">
      <c r="B23" s="1">
        <f t="shared" si="3"/>
        <v>16</v>
      </c>
      <c r="C23" s="2">
        <f t="shared" si="4"/>
        <v>22.98205238659024</v>
      </c>
      <c r="D23" s="2">
        <f t="shared" si="0"/>
        <v>1.149102619329512</v>
      </c>
      <c r="E23" s="8">
        <f t="shared" si="1"/>
        <v>1.6954732812498445</v>
      </c>
      <c r="F23" s="10">
        <v>2</v>
      </c>
      <c r="G23" s="12">
        <f t="shared" si="2"/>
        <v>23.826628287169598</v>
      </c>
    </row>
    <row r="24" spans="2:7" ht="12.75">
      <c r="B24" s="1">
        <f t="shared" si="3"/>
        <v>17</v>
      </c>
      <c r="C24" s="2">
        <f t="shared" si="4"/>
        <v>23.826628287169598</v>
      </c>
      <c r="D24" s="2">
        <f t="shared" si="0"/>
        <v>1.19133141435848</v>
      </c>
      <c r="E24" s="8">
        <f t="shared" si="1"/>
        <v>1.6954732812498445</v>
      </c>
      <c r="F24" s="10">
        <v>2</v>
      </c>
      <c r="G24" s="12">
        <f t="shared" si="2"/>
        <v>24.713432982777924</v>
      </c>
    </row>
    <row r="25" spans="2:7" ht="12.75">
      <c r="B25" s="1">
        <f t="shared" si="3"/>
        <v>18</v>
      </c>
      <c r="C25" s="2">
        <f t="shared" si="4"/>
        <v>24.713432982777924</v>
      </c>
      <c r="D25" s="2">
        <f t="shared" si="0"/>
        <v>1.2356716491388964</v>
      </c>
      <c r="E25" s="8">
        <f t="shared" si="1"/>
        <v>1.6954732812498445</v>
      </c>
      <c r="F25" s="10">
        <v>2</v>
      </c>
      <c r="G25" s="12">
        <f t="shared" si="2"/>
        <v>25.644577913166664</v>
      </c>
    </row>
    <row r="26" spans="2:7" ht="12.75">
      <c r="B26" s="1">
        <f t="shared" si="3"/>
        <v>19</v>
      </c>
      <c r="C26" s="2">
        <f t="shared" si="4"/>
        <v>25.644577913166664</v>
      </c>
      <c r="D26" s="2">
        <f t="shared" si="0"/>
        <v>1.2822288956583332</v>
      </c>
      <c r="E26" s="8">
        <f t="shared" si="1"/>
        <v>1.6954732812498445</v>
      </c>
      <c r="F26" s="10">
        <v>2</v>
      </c>
      <c r="G26" s="12">
        <f t="shared" si="2"/>
        <v>26.622280090074845</v>
      </c>
    </row>
    <row r="27" spans="2:7" ht="12.75">
      <c r="B27" s="1">
        <f t="shared" si="3"/>
        <v>20</v>
      </c>
      <c r="C27" s="2">
        <f t="shared" si="4"/>
        <v>26.622280090074845</v>
      </c>
      <c r="D27" s="2">
        <f t="shared" si="0"/>
        <v>1.3311140045037424</v>
      </c>
      <c r="E27" s="8">
        <f t="shared" si="1"/>
        <v>1.6954732812498445</v>
      </c>
      <c r="F27" s="10">
        <v>3</v>
      </c>
      <c r="G27" s="12">
        <f t="shared" si="2"/>
        <v>26.64886737582843</v>
      </c>
    </row>
    <row r="28" spans="2:7" ht="12.75">
      <c r="B28" s="1">
        <f t="shared" si="3"/>
        <v>21</v>
      </c>
      <c r="C28" s="2">
        <f t="shared" si="4"/>
        <v>26.64886737582843</v>
      </c>
      <c r="D28" s="2">
        <f t="shared" si="0"/>
        <v>1.3324433687914217</v>
      </c>
      <c r="E28" s="8">
        <f t="shared" si="1"/>
        <v>1.6954732812498445</v>
      </c>
      <c r="F28" s="10">
        <v>3</v>
      </c>
      <c r="G28" s="12">
        <f t="shared" si="2"/>
        <v>26.676784025869694</v>
      </c>
    </row>
    <row r="29" spans="2:7" ht="12.75">
      <c r="B29" s="1">
        <f t="shared" si="3"/>
        <v>22</v>
      </c>
      <c r="C29" s="2">
        <f t="shared" si="4"/>
        <v>26.676784025869694</v>
      </c>
      <c r="D29" s="2">
        <f t="shared" si="0"/>
        <v>1.3338392012934848</v>
      </c>
      <c r="E29" s="8">
        <f t="shared" si="1"/>
        <v>1.6954732812498445</v>
      </c>
      <c r="F29" s="10">
        <v>3</v>
      </c>
      <c r="G29" s="12">
        <f t="shared" si="2"/>
        <v>26.706096508413026</v>
      </c>
    </row>
    <row r="30" spans="2:7" ht="12.75">
      <c r="B30" s="1">
        <f t="shared" si="3"/>
        <v>23</v>
      </c>
      <c r="C30" s="2">
        <f t="shared" si="4"/>
        <v>26.706096508413026</v>
      </c>
      <c r="D30" s="2">
        <f t="shared" si="0"/>
        <v>1.3353048254206514</v>
      </c>
      <c r="E30" s="8">
        <f t="shared" si="1"/>
        <v>1.6954732812498445</v>
      </c>
      <c r="F30" s="10">
        <v>3</v>
      </c>
      <c r="G30" s="12">
        <f t="shared" si="2"/>
        <v>26.736874615083522</v>
      </c>
    </row>
    <row r="31" spans="2:7" ht="12.75">
      <c r="B31" s="1">
        <f t="shared" si="3"/>
        <v>24</v>
      </c>
      <c r="C31" s="2">
        <f t="shared" si="4"/>
        <v>26.736874615083522</v>
      </c>
      <c r="D31" s="2">
        <f t="shared" si="0"/>
        <v>1.3368437307541763</v>
      </c>
      <c r="E31" s="8">
        <f t="shared" si="1"/>
        <v>1.6954732812498445</v>
      </c>
      <c r="F31" s="10">
        <v>3</v>
      </c>
      <c r="G31" s="12">
        <f t="shared" si="2"/>
        <v>26.769191627087544</v>
      </c>
    </row>
    <row r="32" spans="2:7" ht="12.75">
      <c r="B32" s="1">
        <f t="shared" si="3"/>
        <v>25</v>
      </c>
      <c r="C32" s="2">
        <f t="shared" si="4"/>
        <v>26.769191627087544</v>
      </c>
      <c r="D32" s="2">
        <f t="shared" si="0"/>
        <v>1.3384595813543774</v>
      </c>
      <c r="E32" s="8">
        <f t="shared" si="1"/>
        <v>1.6954732812498445</v>
      </c>
      <c r="F32" s="10">
        <v>3</v>
      </c>
      <c r="G32" s="12">
        <f t="shared" si="2"/>
        <v>26.80312448969177</v>
      </c>
    </row>
    <row r="33" spans="2:7" ht="12.75">
      <c r="B33" s="1">
        <f t="shared" si="3"/>
        <v>26</v>
      </c>
      <c r="C33" s="2">
        <f t="shared" si="4"/>
        <v>26.80312448969177</v>
      </c>
      <c r="D33" s="2">
        <f t="shared" si="0"/>
        <v>1.3401562244845886</v>
      </c>
      <c r="E33" s="8">
        <f t="shared" si="1"/>
        <v>1.6954732812498445</v>
      </c>
      <c r="F33" s="10">
        <v>3</v>
      </c>
      <c r="G33" s="12">
        <f t="shared" si="2"/>
        <v>26.838753995426202</v>
      </c>
    </row>
    <row r="34" spans="2:7" ht="12.75">
      <c r="B34" s="1">
        <f t="shared" si="3"/>
        <v>27</v>
      </c>
      <c r="C34" s="2">
        <f t="shared" si="4"/>
        <v>26.838753995426202</v>
      </c>
      <c r="D34" s="2">
        <f t="shared" si="0"/>
        <v>1.3419376997713102</v>
      </c>
      <c r="E34" s="8">
        <f t="shared" si="1"/>
        <v>1.6954732812498445</v>
      </c>
      <c r="F34" s="10">
        <v>3</v>
      </c>
      <c r="G34" s="12">
        <f t="shared" si="2"/>
        <v>26.876164976447356</v>
      </c>
    </row>
    <row r="35" spans="2:7" ht="12.75">
      <c r="B35" s="1">
        <f t="shared" si="3"/>
        <v>28</v>
      </c>
      <c r="C35" s="2">
        <f t="shared" si="4"/>
        <v>26.876164976447356</v>
      </c>
      <c r="D35" s="2">
        <f t="shared" si="0"/>
        <v>1.343808248822368</v>
      </c>
      <c r="E35" s="8">
        <f t="shared" si="1"/>
        <v>1.6954732812498445</v>
      </c>
      <c r="F35" s="10">
        <v>3</v>
      </c>
      <c r="G35" s="12">
        <f t="shared" si="2"/>
        <v>26.915446506519565</v>
      </c>
    </row>
    <row r="36" spans="2:7" ht="12.75">
      <c r="B36" s="1">
        <f t="shared" si="3"/>
        <v>29</v>
      </c>
      <c r="C36" s="2">
        <f t="shared" si="4"/>
        <v>26.915446506519565</v>
      </c>
      <c r="D36" s="2">
        <f t="shared" si="0"/>
        <v>1.3457723253259783</v>
      </c>
      <c r="E36" s="8">
        <f t="shared" si="1"/>
        <v>1.6954732812498445</v>
      </c>
      <c r="F36" s="10">
        <v>3</v>
      </c>
      <c r="G36" s="12">
        <f t="shared" si="2"/>
        <v>26.956692113095386</v>
      </c>
    </row>
    <row r="37" spans="2:7" ht="12.75">
      <c r="B37" s="1">
        <f t="shared" si="3"/>
        <v>30</v>
      </c>
      <c r="C37" s="2">
        <f t="shared" si="4"/>
        <v>26.956692113095386</v>
      </c>
      <c r="D37" s="2">
        <f t="shared" si="0"/>
        <v>1.3478346056547694</v>
      </c>
      <c r="E37" s="8">
        <f t="shared" si="1"/>
        <v>1.6954732812498445</v>
      </c>
      <c r="F37" s="10">
        <v>30</v>
      </c>
      <c r="G37" s="12">
        <f t="shared" si="2"/>
        <v>0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4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